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tables/table2.xml" ContentType="application/vnd.openxmlformats-officedocument.spreadsheetml.table+xml"/>
  <Override PartName="/xl/drawings/drawing4.xml" ContentType="application/vnd.openxmlformats-officedocument.drawing+xml"/>
  <Override PartName="/xl/charts/chart2.xml" ContentType="application/vnd.openxmlformats-officedocument.drawingml.chart+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Gerrit\Guide_ArchiDR\fr\"/>
    </mc:Choice>
  </mc:AlternateContent>
  <xr:revisionPtr revIDLastSave="0" documentId="13_ncr:1_{B6662CAC-9AA1-4B6F-B034-4E76FD6599DD}" xr6:coauthVersionLast="36" xr6:coauthVersionMax="36" xr10:uidLastSave="{00000000-0000-0000-0000-000000000000}"/>
  <bookViews>
    <workbookView xWindow="0" yWindow="0" windowWidth="25200" windowHeight="11085" tabRatio="813" activeTab="1" xr2:uid="{00000000-000D-0000-FFFF-FFFF00000000}"/>
  </bookViews>
  <sheets>
    <sheet name="Licence &amp; Version de document" sheetId="7" r:id="rId1"/>
    <sheet name="MODE D'EMPLOI" sheetId="2" r:id="rId2"/>
    <sheet name="Recommandations guide ANSSI" sheetId="1" r:id="rId3"/>
    <sheet name="Taux de couverture guide ANSSI" sheetId="9" r:id="rId4"/>
    <sheet name="ANNEXE - Mesures II 901" sheetId="6" r:id="rId5"/>
    <sheet name="ANNEXE - Couverture II 901" sheetId="10" r:id="rId6"/>
    <sheet name="Référence" sheetId="8" r:id="rId7"/>
  </sheets>
  <definedNames>
    <definedName name="Entité">'MODE D''EMPLOI'!$D$3</definedName>
    <definedName name="ouinon">Référence!$B$6:$B$8</definedName>
  </definedNames>
  <calcPr calcId="191029"/>
</workbook>
</file>

<file path=xl/calcChain.xml><?xml version="1.0" encoding="utf-8"?>
<calcChain xmlns="http://schemas.openxmlformats.org/spreadsheetml/2006/main">
  <c r="E98" i="6" l="1"/>
  <c r="E99" i="6"/>
  <c r="I99" i="6" s="1"/>
  <c r="I6" i="8" l="1"/>
  <c r="J6" i="8"/>
  <c r="I7" i="8"/>
  <c r="J7" i="8"/>
  <c r="I8" i="8"/>
  <c r="J8" i="8"/>
  <c r="I9" i="8"/>
  <c r="J9" i="8"/>
  <c r="I10" i="8"/>
  <c r="J10" i="8"/>
  <c r="E5" i="6"/>
  <c r="E23" i="1" l="1"/>
  <c r="I23" i="1" s="1"/>
  <c r="E3" i="6" l="1"/>
  <c r="E4"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 i="6"/>
  <c r="E3" i="1"/>
  <c r="E4" i="1"/>
  <c r="E5" i="1"/>
  <c r="E6" i="1"/>
  <c r="E7" i="1"/>
  <c r="E8" i="1"/>
  <c r="E9" i="1"/>
  <c r="E10" i="1"/>
  <c r="E11" i="1"/>
  <c r="E12" i="1"/>
  <c r="E13" i="1"/>
  <c r="E14" i="1"/>
  <c r="E15" i="1"/>
  <c r="E16" i="1"/>
  <c r="E17" i="1"/>
  <c r="E18" i="1"/>
  <c r="E19" i="1"/>
  <c r="E20" i="1"/>
  <c r="E21" i="1"/>
  <c r="E22"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2" i="1"/>
  <c r="I204" i="6" l="1"/>
  <c r="I205" i="6"/>
  <c r="I206" i="6"/>
  <c r="I47" i="1" l="1"/>
  <c r="I24" i="6" l="1"/>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 i="6"/>
  <c r="I3" i="6"/>
  <c r="I4" i="6"/>
  <c r="I5" i="6"/>
  <c r="I6" i="6"/>
  <c r="I7" i="6"/>
  <c r="I8" i="6"/>
  <c r="I9" i="6"/>
  <c r="I10" i="6"/>
  <c r="I11" i="6"/>
  <c r="I12" i="6"/>
  <c r="I13" i="6"/>
  <c r="I14" i="6"/>
  <c r="I15" i="6"/>
  <c r="I16" i="6"/>
  <c r="I17" i="6"/>
  <c r="I18" i="6"/>
  <c r="I19" i="6"/>
  <c r="I20" i="6"/>
  <c r="I21" i="6"/>
  <c r="I22" i="6"/>
  <c r="I23" i="6"/>
  <c r="I2" i="1"/>
  <c r="I10" i="1"/>
  <c r="I11" i="1"/>
  <c r="I3" i="1" l="1"/>
  <c r="I4" i="1"/>
  <c r="I5" i="1"/>
  <c r="I6" i="1"/>
  <c r="I7" i="1"/>
  <c r="I8" i="1"/>
  <c r="I9" i="1"/>
  <c r="I12" i="1"/>
  <c r="I13" i="1"/>
  <c r="I14" i="1"/>
  <c r="I15" i="1"/>
  <c r="I16" i="1"/>
  <c r="I17" i="1"/>
  <c r="I18" i="1"/>
  <c r="I19" i="1"/>
  <c r="I20" i="1"/>
  <c r="I21" i="1"/>
  <c r="I22" i="1"/>
  <c r="I24" i="1"/>
  <c r="I25" i="1"/>
  <c r="I26" i="1"/>
  <c r="I27" i="1"/>
  <c r="I28" i="1"/>
  <c r="I29" i="1"/>
  <c r="I30" i="1"/>
  <c r="I31" i="1"/>
  <c r="I32" i="1"/>
  <c r="I33" i="1"/>
  <c r="I34" i="1"/>
  <c r="I35" i="1"/>
  <c r="I36" i="1"/>
  <c r="I37" i="1"/>
  <c r="I38" i="1"/>
  <c r="I39" i="1"/>
  <c r="I40" i="1"/>
  <c r="I41" i="1"/>
  <c r="I42" i="1"/>
  <c r="I43" i="1"/>
  <c r="I44" i="1"/>
  <c r="I45" i="1"/>
  <c r="I46"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alcChain>
</file>

<file path=xl/sharedStrings.xml><?xml version="1.0" encoding="utf-8"?>
<sst xmlns="http://schemas.openxmlformats.org/spreadsheetml/2006/main" count="1748" uniqueCount="671">
  <si>
    <t>R1</t>
  </si>
  <si>
    <t>R2</t>
  </si>
  <si>
    <t>R3</t>
  </si>
  <si>
    <t>R4</t>
  </si>
  <si>
    <t xml:space="preserve">Homologuer tout SI sensible avant sa mise en production </t>
  </si>
  <si>
    <t>R5+</t>
  </si>
  <si>
    <t xml:space="preserve">Isoler physiquement le SI sensible et le SI usuel </t>
  </si>
  <si>
    <t>R5</t>
  </si>
  <si>
    <t xml:space="preserve">Cloisonner physiquement le SI sensible et le SI usuel </t>
  </si>
  <si>
    <t>R5-</t>
  </si>
  <si>
    <t>R6</t>
  </si>
  <si>
    <t>R7</t>
  </si>
  <si>
    <t>R8</t>
  </si>
  <si>
    <t>R9</t>
  </si>
  <si>
    <t>R10</t>
  </si>
  <si>
    <t>R11</t>
  </si>
  <si>
    <t xml:space="preserve">Filtrer les flux des interconnexions de SI sensibles </t>
  </si>
  <si>
    <t>R12</t>
  </si>
  <si>
    <t>R13</t>
  </si>
  <si>
    <t>R14</t>
  </si>
  <si>
    <t>R15</t>
  </si>
  <si>
    <t>R16</t>
  </si>
  <si>
    <t>R17</t>
  </si>
  <si>
    <t>R18</t>
  </si>
  <si>
    <t>R18-</t>
  </si>
  <si>
    <t>R19</t>
  </si>
  <si>
    <t>R20</t>
  </si>
  <si>
    <t>R21</t>
  </si>
  <si>
    <t>R22</t>
  </si>
  <si>
    <t>R23</t>
  </si>
  <si>
    <t>R24</t>
  </si>
  <si>
    <t>R25</t>
  </si>
  <si>
    <t>R26</t>
  </si>
  <si>
    <t>R27</t>
  </si>
  <si>
    <t>R28</t>
  </si>
  <si>
    <t>R29</t>
  </si>
  <si>
    <t>R30</t>
  </si>
  <si>
    <t>R31</t>
  </si>
  <si>
    <t>R32</t>
  </si>
  <si>
    <t>R33</t>
  </si>
  <si>
    <t>R34</t>
  </si>
  <si>
    <t>R35</t>
  </si>
  <si>
    <t>R36</t>
  </si>
  <si>
    <t xml:space="preserve">Marquer les informations sensibles </t>
  </si>
  <si>
    <t>R37</t>
  </si>
  <si>
    <t xml:space="preserve">Marquer les supports stockant des informations sensibles </t>
  </si>
  <si>
    <t>R38</t>
  </si>
  <si>
    <t>R39</t>
  </si>
  <si>
    <t>Activer une authentification initiale forte</t>
  </si>
  <si>
    <t>R40</t>
  </si>
  <si>
    <t>R41</t>
  </si>
  <si>
    <t>R42</t>
  </si>
  <si>
    <t>Adapter la politique de protection contre les codes malveillants</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</si>
  <si>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</si>
  <si>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</si>
  <si>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</si>
  <si>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</si>
  <si>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</si>
  <si>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</si>
  <si>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</si>
  <si>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</si>
  <si>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</si>
  <si>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</si>
  <si>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</si>
  <si>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</si>
  <si>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</si>
  <si>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</si>
  <si>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</si>
  <si>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</si>
  <si>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</si>
  <si>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</si>
  <si>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</si>
  <si>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</si>
  <si>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</si>
  <si>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</si>
  <si>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</si>
  <si>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</si>
  <si>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</si>
  <si>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 xml:space="preserve">Conserver les journaux d'un SI sensible pendant 12 mois </t>
  </si>
  <si>
    <t>DR</t>
  </si>
  <si>
    <t>sensible</t>
  </si>
  <si>
    <t>ANSSI</t>
  </si>
  <si>
    <t>ANSSI+</t>
  </si>
  <si>
    <t>Réf. II 901</t>
  </si>
  <si>
    <t>Art. 5</t>
  </si>
  <si>
    <t>Trier le patrimoine informationnel par niveau de sensibilité</t>
  </si>
  <si>
    <t>Intitulé de la recommandation</t>
  </si>
  <si>
    <t xml:space="preserve">Déterminer le régime de protection des informations sensibles </t>
  </si>
  <si>
    <t>Art. 2</t>
  </si>
  <si>
    <t>Art. 8, art. 13</t>
  </si>
  <si>
    <t>Type de reco</t>
  </si>
  <si>
    <t>Cloisonner logiquement les données sensibles au sein d'un SI sensible</t>
  </si>
  <si>
    <t>Appliquer le principe de défense en profondeur en cas de mutualisation de ressources</t>
  </si>
  <si>
    <t>Art. 3, art. 18</t>
  </si>
  <si>
    <t xml:space="preserve">Sécuriser les interconnexions de SI DR </t>
  </si>
  <si>
    <t xml:space="preserve">Sécuriser les interconnexions de SI sensibles </t>
  </si>
  <si>
    <t>Art. 14</t>
  </si>
  <si>
    <t>RES-PROT, EXP-PROT-INF</t>
  </si>
  <si>
    <t>Appliquer les recommandations de l'ANSSI relatives à  l'interconnexion d'un SI à Internet</t>
  </si>
  <si>
    <t>Passerelle de classe 1 : mettre en oeuvre au moins un pare-feu qualifié</t>
  </si>
  <si>
    <t>Passerelle de classe 1 : mettre en oeuvre au moins un dispositif de rupture de flux</t>
  </si>
  <si>
    <t xml:space="preserve">Passerelle de classe 1 : mettre en oeuvre un système de détection </t>
  </si>
  <si>
    <t>Passerelle de classe 1 : faire porter les fonctions de sécurité par des dispositifs distincts</t>
  </si>
  <si>
    <t>Annexe 2</t>
  </si>
  <si>
    <t xml:space="preserve">Chiffrer les informations DR transférées via des SI de classe 0 </t>
  </si>
  <si>
    <t xml:space="preserve">Chiffrer les informations sensibles transférées via des SI de classe 0 </t>
  </si>
  <si>
    <t>Annexe 2 (notes de bas de page 11 et 12)</t>
  </si>
  <si>
    <t>Interdire l'accés aux applications sensibles depuis les SI non homologués</t>
  </si>
  <si>
    <t>RES-CLOIS</t>
  </si>
  <si>
    <t>Recommandation ou exigence ?</t>
  </si>
  <si>
    <t xml:space="preserve">Maîtriser les interconnexions descendantes des SI de classe 2 </t>
  </si>
  <si>
    <t>N'autoriser que des protocoles de transfert vers le système d'échanges sécurisés</t>
  </si>
  <si>
    <t>EXP-CI-PROTFIC</t>
  </si>
  <si>
    <t>Système d'échanges sécurisés : restreindre les accès aux seuls utilisateurs autorisés</t>
  </si>
  <si>
    <t>Système d'échanges sécurisés : analyser le contenu des données échangées</t>
  </si>
  <si>
    <t>Système d'échanges sécurisés : journaliser et imputer des données échangées</t>
  </si>
  <si>
    <t>ARCHI-HEBERG</t>
  </si>
  <si>
    <t>Art. 3, art. 16</t>
  </si>
  <si>
    <t xml:space="preserve">Acquérir des produits de sécurité disposant d'un visa de sécurité ANSSI </t>
  </si>
  <si>
    <t>Art. 3, INT-AQ-PSL</t>
  </si>
  <si>
    <t>Respecter les conditions d'emploi des équipements de sécurité agréés</t>
  </si>
  <si>
    <t>Cloisonner le SI sensible en zones ayant des niveaux de sécurité homogènes</t>
  </si>
  <si>
    <t>Plan d'action / Commentaires</t>
  </si>
  <si>
    <t>Identifiant</t>
  </si>
  <si>
    <t>RES-SSFIL</t>
  </si>
  <si>
    <t>EXP-ID-AUTH</t>
  </si>
  <si>
    <t>EXP-POL-PASS</t>
  </si>
  <si>
    <t>EXP-POL-COR</t>
  </si>
  <si>
    <t>Tl-INC-REM</t>
  </si>
  <si>
    <t>Définir une stratégie d'homologation pour chaque interconnexion de SI sensible</t>
  </si>
  <si>
    <t>EXP-PROT-MALV</t>
  </si>
  <si>
    <t>RES-CLOIS, ARCHI-HEBERG, EXP-CI-FIL T</t>
  </si>
  <si>
    <t xml:space="preserve">Bloquer les communications latérales </t>
  </si>
  <si>
    <t>Durcir la configuration des matériels et des logiciels utilisés sur les SI sensibles</t>
  </si>
  <si>
    <t>PHY-PUBL, PHY-SENS</t>
  </si>
  <si>
    <t>PDT-NOMAD-PAREFEU</t>
  </si>
  <si>
    <t>EXP-CONFIG, RES-DURCI, PDT-MUL-DURCISS et 
PDT-TEL-MINIM</t>
  </si>
  <si>
    <t>Art. 5, GDB-QUALIF-SENSI</t>
  </si>
  <si>
    <t xml:space="preserve">Adopter un code couleur pour le câblage des équipements </t>
  </si>
  <si>
    <t>Gérer avec rigueur l'affectation des droits d'accès logiques des comptes informatiques</t>
  </si>
  <si>
    <t>RH-MOUV, EXP-DROITS, EXP-PROFILS, EXP-PROC-AUTH</t>
  </si>
  <si>
    <t>Protéger le SI sensible des codes malveillants</t>
  </si>
  <si>
    <t>EXP-PROT-MALV, EXP-GES-ANTIVIR, EXP-MAJ-ANTIVIR</t>
  </si>
  <si>
    <t>Déployer des outils révèlant des activités suspectes</t>
  </si>
  <si>
    <t>Supports amovibles : limiter leur usage au strict besoin opérationnel</t>
  </si>
  <si>
    <t xml:space="preserve">Supports amovibles : maîtriser leur gestion et leurs conditions d'usage </t>
  </si>
  <si>
    <t>Supports amovibles : privilégier l'utilisation de supports en lecture seule</t>
  </si>
  <si>
    <t>Supports amovibles : utiliser des solutions de dépollution des supports de stockage</t>
  </si>
  <si>
    <t>Art. 17, PDT-AMOV, EXP-MAIT-MAT, EXP-REAFFECT, EXP-PROT-VOL, EXP-DECLAR-VOL, PDT-CHIFF-SENS</t>
  </si>
  <si>
    <t>Maîtriser les moyens informatiques affectés aux utilisateurs d'un SI sensible</t>
  </si>
  <si>
    <t>PDT-CONFIG, EXP-MAIT-MAT, EXP-CI-EFFAC, PDT-REAFFECT…</t>
  </si>
  <si>
    <t xml:space="preserve">Connecter les ressources sensibles sur un réseau physique dédié </t>
  </si>
  <si>
    <t>Connecter les ressources sensibles sur un réseau logique dédié</t>
  </si>
  <si>
    <t xml:space="preserve">Authentifier les ressources sensibles vis-à -vis du réseau </t>
  </si>
  <si>
    <t>Utiliser un poste utilisateur sensible dédié</t>
  </si>
  <si>
    <t>Utiliser un poste utilisateur sensible avec accès distant au SI usuel</t>
  </si>
  <si>
    <t>Appliquer les recommandations de l'ANSSI relatives au nomadisme numérique</t>
  </si>
  <si>
    <t>Art. 17, EXP-MAIT-MAT, EXP-NOMAD-SENS, EXP-ACC-DIST, PDT-NOMAD-ACCESS, PDT-NOMAD-PAREFEU…</t>
  </si>
  <si>
    <t xml:space="preserve">Protéger physiquement les équipements d'accès nomade </t>
  </si>
  <si>
    <t>PDT-VEROUIL-PORT, PDT-NOMAD-FILT</t>
  </si>
  <si>
    <t xml:space="preserve">Sécuriser les canaux d'interconnexion nomades des SI DR </t>
  </si>
  <si>
    <t xml:space="preserve">Sécuriser les canaux d'interconnexion nomades des SI sensibles </t>
  </si>
  <si>
    <t>PDT-NOMAD-ACCESS</t>
  </si>
  <si>
    <t>Art. 17, PDT-NOMAD-STOCK ,PDT-CHIFF-SENS</t>
  </si>
  <si>
    <t>Gérer les administrateurs d'un SI sensible</t>
  </si>
  <si>
    <t xml:space="preserve">Définir et appliquer une politique de MCS </t>
  </si>
  <si>
    <t>Bloquer l'accès aux portails captifs publics depuis des équipements d'accès nomades sensibles</t>
  </si>
  <si>
    <t>Isoler les systèmes obsolètes</t>
  </si>
  <si>
    <t>Appliquer les recommandations de l'ANSSI relatives à  l'administration sécurisée des SI</t>
  </si>
  <si>
    <t>Appliquer les recommandations de l'ANSSI relatives à  la journalisation</t>
  </si>
  <si>
    <t>Mettre en place une architecture de réseau sans fil cloisonnée du SI sensible</t>
  </si>
  <si>
    <t>PDT-NOMAD-CONNEX</t>
  </si>
  <si>
    <t>EXP-HABILIT-ADMIN.</t>
  </si>
  <si>
    <t>EXP-SEC-FLUXADMIN</t>
  </si>
  <si>
    <t>EXP-OBSOLET, EXP-ISOL</t>
  </si>
  <si>
    <t>EXP-CONS-JOUR</t>
  </si>
  <si>
    <t>Recourir aux services d'un prestataire qualifié pour la supervision de sécurité</t>
  </si>
  <si>
    <t>R68</t>
  </si>
  <si>
    <t>R69</t>
  </si>
  <si>
    <t>R70</t>
  </si>
  <si>
    <t xml:space="preserve"> Définitions </t>
  </si>
  <si>
    <t xml:space="preserve"> Champ d'application </t>
  </si>
  <si>
    <t xml:space="preserve"> Principes stratégiques appliqués </t>
  </si>
  <si>
    <t xml:space="preserve"> Application des règles </t>
  </si>
  <si>
    <t xml:space="preserve"> Détermination de la sensibilité des informations </t>
  </si>
  <si>
    <t xml:space="preserve"> Gouvernance de la protection des systèmes d'information </t>
  </si>
  <si>
    <t xml:space="preserve"> Maîtrise des risques </t>
  </si>
  <si>
    <t xml:space="preserve"> Homologation des systèmes d'information sensibles </t>
  </si>
  <si>
    <t xml:space="preserve"> Protection des systèmes d'information </t>
  </si>
  <si>
    <t xml:space="preserve"> Gestion des incidents de sécurité des systèmes d'information </t>
  </si>
  <si>
    <t xml:space="preserve"> Protection physique des locaux </t>
  </si>
  <si>
    <t xml:space="preserve"> Externalisation </t>
  </si>
  <si>
    <t xml:space="preserve"> Utilisation en milieu non maîtrisé </t>
  </si>
  <si>
    <t xml:space="preserve"> Supports audiovisuels </t>
  </si>
  <si>
    <t xml:space="preserve"> Autorisations de dérogations </t>
  </si>
  <si>
    <t xml:space="preserve"> Dispositions transitoires </t>
  </si>
  <si>
    <t xml:space="preserve"> Abrogation </t>
  </si>
  <si>
    <t xml:space="preserve">ORG-SSI </t>
  </si>
  <si>
    <t xml:space="preserve"> Organisation de la SSI </t>
  </si>
  <si>
    <t xml:space="preserve">ORG-ACT-SSI </t>
  </si>
  <si>
    <t xml:space="preserve"> Identification des acteurs de la SSI </t>
  </si>
  <si>
    <t xml:space="preserve">ORG-RSSI </t>
  </si>
  <si>
    <t xml:space="preserve"> Désignation du responsable de la SSI </t>
  </si>
  <si>
    <t xml:space="preserve">ORG-RESP </t>
  </si>
  <si>
    <t xml:space="preserve"> Formalisation des responsabilités </t>
  </si>
  <si>
    <t xml:space="preserve">ORG-TIERS </t>
  </si>
  <si>
    <t xml:space="preserve"> Gestion contractuelle des tiers </t>
  </si>
  <si>
    <t xml:space="preserve">ORG-PIL-PSSI </t>
  </si>
  <si>
    <t xml:space="preserve"> Définition et pilotage de la PSSI </t>
  </si>
  <si>
    <t xml:space="preserve">ORG-APP-INSTR </t>
  </si>
  <si>
    <t xml:space="preserve"> Application de l'instruction dans l'entité </t>
  </si>
  <si>
    <t xml:space="preserve">ORG-APP-DOCS </t>
  </si>
  <si>
    <t xml:space="preserve"> Formalisation de documents d'application </t>
  </si>
  <si>
    <t xml:space="preserve">RH-SSI </t>
  </si>
  <si>
    <t xml:space="preserve"> Charte d'application de la SSI </t>
  </si>
  <si>
    <t xml:space="preserve">RH-MOTIV </t>
  </si>
  <si>
    <t xml:space="preserve"> Choix et sensibilisation des personnes tenant les postes clés de la SSI </t>
  </si>
  <si>
    <t xml:space="preserve">RH-CONF </t>
  </si>
  <si>
    <t xml:space="preserve"> Personnels de confiance </t>
  </si>
  <si>
    <t xml:space="preserve">RH-UTIL </t>
  </si>
  <si>
    <t xml:space="preserve"> Sensibilisation des utilisateurs des systèmes d'information </t>
  </si>
  <si>
    <t xml:space="preserve">RH-MOUV </t>
  </si>
  <si>
    <t xml:space="preserve"> Gestion des arrivées, des mutations et des départs </t>
  </si>
  <si>
    <t xml:space="preserve">RH-NPERM </t>
  </si>
  <si>
    <t xml:space="preserve"> Gestion du personnel non permanent (stagiaires, intérimaires, prestataires) </t>
  </si>
  <si>
    <t xml:space="preserve">GDB-INVENT </t>
  </si>
  <si>
    <t xml:space="preserve"> Inventaire des ressources informatiques </t>
  </si>
  <si>
    <t xml:space="preserve">GDB-CARTO </t>
  </si>
  <si>
    <t xml:space="preserve"> Cartographie </t>
  </si>
  <si>
    <t xml:space="preserve">GDB-QUALIF-SENSI </t>
  </si>
  <si>
    <t xml:space="preserve"> Qualification des informations </t>
  </si>
  <si>
    <t xml:space="preserve">GDB-PROT-IS </t>
  </si>
  <si>
    <t xml:space="preserve"> Protection des informations </t>
  </si>
  <si>
    <t xml:space="preserve">INT-HOMOLOG-SSI </t>
  </si>
  <si>
    <t xml:space="preserve"> Homologation de sécurité des systèmes d'information </t>
  </si>
  <si>
    <t xml:space="preserve">INT-SSI </t>
  </si>
  <si>
    <t xml:space="preserve"> Intégration de la sécurité dans les projets </t>
  </si>
  <si>
    <t xml:space="preserve">INT-QUOT-SSI </t>
  </si>
  <si>
    <t xml:space="preserve">INT-TDB </t>
  </si>
  <si>
    <t xml:space="preserve"> Créer un tableau de bord SSI </t>
  </si>
  <si>
    <t xml:space="preserve">INT-AQ-PSL </t>
  </si>
  <si>
    <t xml:space="preserve"> Acquisition de produits de sécurité et de services de confiance </t>
  </si>
  <si>
    <t xml:space="preserve">INT-PRES-CS </t>
  </si>
  <si>
    <t xml:space="preserve"> Clauses de sécurité </t>
  </si>
  <si>
    <t xml:space="preserve">INT-PRES-CNTRL </t>
  </si>
  <si>
    <t xml:space="preserve"> Suivi et contrôle des prestations fournies </t>
  </si>
  <si>
    <t xml:space="preserve">INT-REX-AR </t>
  </si>
  <si>
    <t xml:space="preserve"> Analyse de risques </t>
  </si>
  <si>
    <t xml:space="preserve">INT-REX-HB </t>
  </si>
  <si>
    <t xml:space="preserve"> Hébergement </t>
  </si>
  <si>
    <t xml:space="preserve">INT-REX-HS </t>
  </si>
  <si>
    <t xml:space="preserve"> Hébergement et clauses de sécurité </t>
  </si>
  <si>
    <t xml:space="preserve">PHY-ZONES </t>
  </si>
  <si>
    <t xml:space="preserve"> Découpage des sites en zones de sécurité </t>
  </si>
  <si>
    <t xml:space="preserve">PHY-PUBL </t>
  </si>
  <si>
    <t xml:space="preserve"> Accès réseau en zone d'accueil du public </t>
  </si>
  <si>
    <t xml:space="preserve">PHY-SENS </t>
  </si>
  <si>
    <t xml:space="preserve"> Protection des informations sensibles au sein des zones d'accueil </t>
  </si>
  <si>
    <t xml:space="preserve">PHY-TECH </t>
  </si>
  <si>
    <t xml:space="preserve"> Sécurité physique des locaux techniques </t>
  </si>
  <si>
    <t xml:space="preserve">PHY-TELECOM </t>
  </si>
  <si>
    <t xml:space="preserve"> Protection des câbles électriques et de télécommunications </t>
  </si>
  <si>
    <t xml:space="preserve">PHY-CTRL </t>
  </si>
  <si>
    <t xml:space="preserve"> Contrôles anti-piégeages </t>
  </si>
  <si>
    <t xml:space="preserve">PHY-CI-LOC </t>
  </si>
  <si>
    <t xml:space="preserve"> Découpage des locaux en zones de sécurité </t>
  </si>
  <si>
    <t xml:space="preserve">PHY-CI-HEBERG </t>
  </si>
  <si>
    <t xml:space="preserve"> Convention de service en cas d'hébergement tiers </t>
  </si>
  <si>
    <t xml:space="preserve">PHY-CI-CTRLACC </t>
  </si>
  <si>
    <t xml:space="preserve"> Contrôle d'accès physique </t>
  </si>
  <si>
    <t xml:space="preserve">PHY-CI-MOYENS </t>
  </si>
  <si>
    <t xml:space="preserve"> Délivrance des moyens d'accès physique </t>
  </si>
  <si>
    <t xml:space="preserve">PHY-CI-TRACE </t>
  </si>
  <si>
    <t xml:space="preserve"> Traçabilité des accès </t>
  </si>
  <si>
    <t xml:space="preserve">PHY-CI-ENERGIE </t>
  </si>
  <si>
    <t xml:space="preserve"> Local énergie </t>
  </si>
  <si>
    <t xml:space="preserve">PHY-CI-CLIM </t>
  </si>
  <si>
    <t xml:space="preserve"> Climatisation </t>
  </si>
  <si>
    <t xml:space="preserve">PHY-CI-INC </t>
  </si>
  <si>
    <t xml:space="preserve"> Lutte contre l'incendie </t>
  </si>
  <si>
    <t xml:space="preserve">PHY-CI-EAU </t>
  </si>
  <si>
    <t xml:space="preserve"> Lutte contre les voies d'eau </t>
  </si>
  <si>
    <t xml:space="preserve">PHY-SI-SUR </t>
  </si>
  <si>
    <t xml:space="preserve"> Sécurisation du SI de sûreté </t>
  </si>
  <si>
    <t xml:space="preserve">RES-MAITRISE </t>
  </si>
  <si>
    <t xml:space="preserve"> Systèmes autorisés sur le réseau </t>
  </si>
  <si>
    <t xml:space="preserve">RES-INTERCO </t>
  </si>
  <si>
    <t xml:space="preserve"> Interconnexion avec des réseaux externes </t>
  </si>
  <si>
    <t xml:space="preserve">RES-ENTSOR </t>
  </si>
  <si>
    <t xml:space="preserve"> Mettre en place un filtrage réseau pour les flux sortants et entrants </t>
  </si>
  <si>
    <t xml:space="preserve">RES-PROT </t>
  </si>
  <si>
    <t xml:space="preserve">RES-CLOIS </t>
  </si>
  <si>
    <t xml:space="preserve"> Cloisonner le SI en sous-réseaux de niveaux de sécurité homogènes </t>
  </si>
  <si>
    <t xml:space="preserve">RES-INTERCOGEO </t>
  </si>
  <si>
    <t xml:space="preserve"> Interconnexion des sites géographiques locaux d'une entité </t>
  </si>
  <si>
    <t xml:space="preserve">RES-RESS </t>
  </si>
  <si>
    <t xml:space="preserve"> Cloisonnement des ressources en cas de partage de locaux  </t>
  </si>
  <si>
    <t xml:space="preserve">RES-INTERNET-SPECIFIQUE </t>
  </si>
  <si>
    <t xml:space="preserve"> Cas particulier des accès spécifiques dans une entité </t>
  </si>
  <si>
    <t xml:space="preserve">RES-SSFIL </t>
  </si>
  <si>
    <t xml:space="preserve"> Mise en place de réseaux sans fil </t>
  </si>
  <si>
    <t xml:space="preserve">RES-COUCHBAS </t>
  </si>
  <si>
    <t xml:space="preserve"> Implanter des mécanismes de protection contre les attaques sur les couches basses </t>
  </si>
  <si>
    <t xml:space="preserve">RES-ROUTDYN </t>
  </si>
  <si>
    <t xml:space="preserve"> Surveiller les annonces de routage </t>
  </si>
  <si>
    <t xml:space="preserve">RES-ROUTDYN-IGP </t>
  </si>
  <si>
    <t xml:space="preserve"> Configurer le protocole IGP de manière sécurisée </t>
  </si>
  <si>
    <t xml:space="preserve">RES-ROUTDYN-EGP </t>
  </si>
  <si>
    <t xml:space="preserve"> Sécuriser les sessions EGP </t>
  </si>
  <si>
    <t xml:space="preserve">RES-SECRET </t>
  </si>
  <si>
    <t xml:space="preserve">RES-DURCI </t>
  </si>
  <si>
    <t xml:space="preserve"> Durcir les configurations des équipements de réseaux </t>
  </si>
  <si>
    <t xml:space="preserve">RES-CARTO </t>
  </si>
  <si>
    <t xml:space="preserve"> Élaborer les documents d'architecture technique et fonctionnelle </t>
  </si>
  <si>
    <t xml:space="preserve">ARCHI-HEBERG </t>
  </si>
  <si>
    <t xml:space="preserve"> Principes d'architecture de la zone d'hébergement </t>
  </si>
  <si>
    <t xml:space="preserve">ARCHI-STOCKCI </t>
  </si>
  <si>
    <t xml:space="preserve"> Architecture de stockage et de sauvegarde </t>
  </si>
  <si>
    <t xml:space="preserve">ARCHI-PASS </t>
  </si>
  <si>
    <t xml:space="preserve"> Passerelle Internet </t>
  </si>
  <si>
    <t xml:space="preserve">EXP-PROT-INF </t>
  </si>
  <si>
    <t xml:space="preserve"> Protection des informations sensibles en confidentialité et en intégrité </t>
  </si>
  <si>
    <t xml:space="preserve">EXP-TRAC </t>
  </si>
  <si>
    <t xml:space="preserve"> Traçabilité des interventions sur le système </t>
  </si>
  <si>
    <t xml:space="preserve">EXP-CONFIG </t>
  </si>
  <si>
    <t xml:space="preserve"> Configuration des ressources informatiques </t>
  </si>
  <si>
    <t xml:space="preserve">EXP-DOC-CONFIG </t>
  </si>
  <si>
    <t xml:space="preserve"> Documentation des configurations </t>
  </si>
  <si>
    <t xml:space="preserve">EXP-ID-AUTH </t>
  </si>
  <si>
    <t xml:space="preserve"> Identification, authentification et contrôle d'accès logique </t>
  </si>
  <si>
    <t xml:space="preserve">EXP-DROITS </t>
  </si>
  <si>
    <t xml:space="preserve"> Droits d'accès aux ressources </t>
  </si>
  <si>
    <t xml:space="preserve">EXP-PROFILS </t>
  </si>
  <si>
    <t xml:space="preserve"> Gestion des profils d'accès aux applications </t>
  </si>
  <si>
    <t xml:space="preserve">EXP-PROC-AUTH </t>
  </si>
  <si>
    <t xml:space="preserve"> Autorisations d'accès des utilisateurs </t>
  </si>
  <si>
    <t xml:space="preserve">EXP-REVUE-AUTH </t>
  </si>
  <si>
    <t xml:space="preserve"> Revue des autorisations d'accès </t>
  </si>
  <si>
    <t xml:space="preserve">EXP-CONF-AUTH </t>
  </si>
  <si>
    <t xml:space="preserve"> Confidentialité des informations d'authentification </t>
  </si>
  <si>
    <t xml:space="preserve">EXP-GEST-PASS </t>
  </si>
  <si>
    <t xml:space="preserve"> Gestion des mots de passe </t>
  </si>
  <si>
    <t xml:space="preserve">EXP-INIT-PASS </t>
  </si>
  <si>
    <t xml:space="preserve"> Initialisation des mots de passe </t>
  </si>
  <si>
    <t xml:space="preserve">EXP-POL-PASS </t>
  </si>
  <si>
    <t xml:space="preserve"> Politiques de mots de passe </t>
  </si>
  <si>
    <t xml:space="preserve">EXP-QUAL-PASS </t>
  </si>
  <si>
    <t xml:space="preserve"> Contrôle systématique de la qualité des mots de passe </t>
  </si>
  <si>
    <t xml:space="preserve">EXP-SEQ-ADMIN </t>
  </si>
  <si>
    <t xml:space="preserve"> Séquestre des authentifiants des administrateurs </t>
  </si>
  <si>
    <t xml:space="preserve">EXP-POL-ADMIN </t>
  </si>
  <si>
    <t xml:space="preserve"> Politique des mots de passe des administrateurs </t>
  </si>
  <si>
    <t xml:space="preserve">EXP-DEP-ADMIN </t>
  </si>
  <si>
    <t xml:space="preserve"> Gestion du départ d'un administrateur des SI </t>
  </si>
  <si>
    <t xml:space="preserve">EXP-RESTR-DROITS </t>
  </si>
  <si>
    <t xml:space="preserve"> Restriction des droits </t>
  </si>
  <si>
    <t xml:space="preserve">EXP-PROT-ADMIN </t>
  </si>
  <si>
    <t xml:space="preserve"> Protection des accès aux outils d'administration </t>
  </si>
  <si>
    <t xml:space="preserve">EXP-HABILIT-ADMIN </t>
  </si>
  <si>
    <t xml:space="preserve"> Habilitation des administrateurs </t>
  </si>
  <si>
    <t xml:space="preserve">EXP-GEST-ADMIN </t>
  </si>
  <si>
    <t xml:space="preserve"> Gestion des actions d'administration </t>
  </si>
  <si>
    <t xml:space="preserve">EXP-SEC-FLUXADMIN </t>
  </si>
  <si>
    <t xml:space="preserve"> Sécurisation des flux d'administration </t>
  </si>
  <si>
    <t xml:space="preserve">EXP-CENTRAL </t>
  </si>
  <si>
    <t xml:space="preserve"> Centraliser la gestion du système d'information </t>
  </si>
  <si>
    <t xml:space="preserve">EXP-SECX-DIST </t>
  </si>
  <si>
    <t xml:space="preserve"> Sécurisation des outils de prise de main à distance  </t>
  </si>
  <si>
    <t xml:space="preserve">EXP-DOM-POL </t>
  </si>
  <si>
    <t xml:space="preserve"> Définir une politique de gestion des comptes du domaine </t>
  </si>
  <si>
    <t xml:space="preserve">EXP-DOM-PASS </t>
  </si>
  <si>
    <t xml:space="preserve"> Configurer la stratégie des mots de passe des domaines </t>
  </si>
  <si>
    <t xml:space="preserve">EXP-DOM-NOMENCLAT </t>
  </si>
  <si>
    <t xml:space="preserve"> Définir et appliquer une nomenclature des comptes du domaine </t>
  </si>
  <si>
    <t xml:space="preserve">EXP-DOM-RESTADMIN </t>
  </si>
  <si>
    <t xml:space="preserve"> Restreindre au maximum l'appartenance aux groupes d'administration du domaine </t>
  </si>
  <si>
    <t xml:space="preserve"> Maîtriser l'utilisation des comptes de service </t>
  </si>
  <si>
    <t xml:space="preserve">EXP-DOM-LIMITSERV </t>
  </si>
  <si>
    <t xml:space="preserve"> Limiter les droits des comptes de service  </t>
  </si>
  <si>
    <t xml:space="preserve">EXP-DOM-OBSOLET </t>
  </si>
  <si>
    <t xml:space="preserve"> Désactiver les comptes du domaine obsolètes </t>
  </si>
  <si>
    <t xml:space="preserve">EXP-DOM-ADMINLOC </t>
  </si>
  <si>
    <t xml:space="preserve"> Améliorer la gestion des comptes d'administrateur locaux </t>
  </si>
  <si>
    <t xml:space="preserve">EXP-MAINT-EXT </t>
  </si>
  <si>
    <t xml:space="preserve"> Maintenance externe </t>
  </si>
  <si>
    <t xml:space="preserve">EXP-MIS-REB </t>
  </si>
  <si>
    <t xml:space="preserve"> Mise au rebut </t>
  </si>
  <si>
    <t xml:space="preserve">EXP-PROT-MALV </t>
  </si>
  <si>
    <t xml:space="preserve"> Protection contre les codes malveillants </t>
  </si>
  <si>
    <t xml:space="preserve">EXP-GES-ANTIVIR </t>
  </si>
  <si>
    <t xml:space="preserve"> Gestion des événements de sécurité de l'antivirus </t>
  </si>
  <si>
    <t xml:space="preserve">EXP-MAJ-ANTIVIR </t>
  </si>
  <si>
    <t xml:space="preserve"> Mise à jour de la base de signatures </t>
  </si>
  <si>
    <t xml:space="preserve">EXP-NAVIG </t>
  </si>
  <si>
    <t xml:space="preserve"> Configuration du navigateur Internet </t>
  </si>
  <si>
    <t xml:space="preserve">EXP-POL-COR </t>
  </si>
  <si>
    <t xml:space="preserve">EXP-COR-SEC </t>
  </si>
  <si>
    <t xml:space="preserve"> Déploiement des correctifs de sécurité </t>
  </si>
  <si>
    <t xml:space="preserve">EXP-OBSOLET </t>
  </si>
  <si>
    <t xml:space="preserve"> Assurer la migration des systèmes obsolètes  </t>
  </si>
  <si>
    <t xml:space="preserve">EXP-ISOL </t>
  </si>
  <si>
    <t xml:space="preserve"> Isoler les systèmes obsolètes restants </t>
  </si>
  <si>
    <t xml:space="preserve">EXP-JOUR-SUR </t>
  </si>
  <si>
    <t xml:space="preserve">EXP-POL-JOUR </t>
  </si>
  <si>
    <t xml:space="preserve">EXP-CONS-JOUR </t>
  </si>
  <si>
    <t xml:space="preserve"> Conservation des journaux </t>
  </si>
  <si>
    <t xml:space="preserve">EXP-GES-DYN </t>
  </si>
  <si>
    <t xml:space="preserve"> Gestion dynamique de la sécurité </t>
  </si>
  <si>
    <t xml:space="preserve">EXP-MAIT-MAT </t>
  </si>
  <si>
    <t xml:space="preserve"> Maîtrise des matériels </t>
  </si>
  <si>
    <t xml:space="preserve">EXP-PROT-VOL </t>
  </si>
  <si>
    <t xml:space="preserve"> Rappel des mesures de protection contre le vol </t>
  </si>
  <si>
    <t xml:space="preserve">EXP-DECLAR-VOL </t>
  </si>
  <si>
    <t xml:space="preserve"> Déclarer les pertes et vols </t>
  </si>
  <si>
    <t xml:space="preserve">EXP-REAFFECT </t>
  </si>
  <si>
    <t xml:space="preserve"> Réaffectation de matériels informatiques </t>
  </si>
  <si>
    <t xml:space="preserve">EXP-NOMAD-SENS </t>
  </si>
  <si>
    <t xml:space="preserve"> Déclaration des équipements nomades aptes à traiter des informations sensibles </t>
  </si>
  <si>
    <t xml:space="preserve">EXP-ACC-DIST </t>
  </si>
  <si>
    <t xml:space="preserve"> Accès à distance au système d'information de l'organisme </t>
  </si>
  <si>
    <t xml:space="preserve">EXP-IMP-SENS </t>
  </si>
  <si>
    <t xml:space="preserve"> Impression des informations sensibles </t>
  </si>
  <si>
    <t xml:space="preserve">EXP-IMP-2 </t>
  </si>
  <si>
    <t xml:space="preserve"> Sécurité des imprimantes et des copieurs multifonctions </t>
  </si>
  <si>
    <t xml:space="preserve">EXP-CI-OS </t>
  </si>
  <si>
    <t xml:space="preserve"> Systèmes d'exploitation </t>
  </si>
  <si>
    <t xml:space="preserve">EXP-CI-LTP </t>
  </si>
  <si>
    <t xml:space="preserve"> Logiciels en tiers présentation </t>
  </si>
  <si>
    <t xml:space="preserve">EXP-CI-LTA </t>
  </si>
  <si>
    <t xml:space="preserve"> Logiciels en tiers application </t>
  </si>
  <si>
    <t xml:space="preserve">EXP-CI-LTD </t>
  </si>
  <si>
    <t xml:space="preserve"> Logiciels en tiers données </t>
  </si>
  <si>
    <t xml:space="preserve">EXP-CI-PROTFIC </t>
  </si>
  <si>
    <t xml:space="preserve"> Passerelle d'échange de fichiers </t>
  </si>
  <si>
    <t xml:space="preserve">EXP-CI-MESSTECH </t>
  </si>
  <si>
    <t xml:space="preserve"> Messagerie technique </t>
  </si>
  <si>
    <t xml:space="preserve">EXP-CI-FILT </t>
  </si>
  <si>
    <t xml:space="preserve"> Filtrage des flux applicatifs </t>
  </si>
  <si>
    <t xml:space="preserve">EXP-CI-ADMIN </t>
  </si>
  <si>
    <t xml:space="preserve"> Flux d'administration </t>
  </si>
  <si>
    <t xml:space="preserve">EXP-CI-DNS </t>
  </si>
  <si>
    <t xml:space="preserve"> Service de noms de domaine - DNS technique </t>
  </si>
  <si>
    <t xml:space="preserve">EXP-CI-EFFAC </t>
  </si>
  <si>
    <t xml:space="preserve"> Effacement de support </t>
  </si>
  <si>
    <t xml:space="preserve">EXP-CI-DESTR </t>
  </si>
  <si>
    <t xml:space="preserve"> Destruction de support </t>
  </si>
  <si>
    <t xml:space="preserve">EXP-CI-TRAC </t>
  </si>
  <si>
    <t xml:space="preserve"> Traçabilité et imputabilité </t>
  </si>
  <si>
    <t xml:space="preserve">EXP-CI-SUPERVIS </t>
  </si>
  <si>
    <t xml:space="preserve"> Supervision </t>
  </si>
  <si>
    <t xml:space="preserve"> Accès aux périphériques amovibles </t>
  </si>
  <si>
    <t xml:space="preserve">EXP-CI-ACCRES </t>
  </si>
  <si>
    <t xml:space="preserve"> Accès aux réseaux </t>
  </si>
  <si>
    <t xml:space="preserve">EXP-CI-AUDIT </t>
  </si>
  <si>
    <t xml:space="preserve"> Audit et contrôle </t>
  </si>
  <si>
    <t xml:space="preserve">PDT-GEST </t>
  </si>
  <si>
    <t xml:space="preserve"> Fourniture et gestion des postes de travail </t>
  </si>
  <si>
    <t xml:space="preserve">PDT-CONFIG </t>
  </si>
  <si>
    <t xml:space="preserve"> Formalisation de la configuration des postes de travail </t>
  </si>
  <si>
    <t xml:space="preserve">PDT-VEROUIL-FIXE </t>
  </si>
  <si>
    <t xml:space="preserve"> Verrouillage de l'unité centrale des postes fixes </t>
  </si>
  <si>
    <t xml:space="preserve">PDT-VEROUIL-PORT </t>
  </si>
  <si>
    <t xml:space="preserve"> Verrouillage des postes portables </t>
  </si>
  <si>
    <t xml:space="preserve">PDT-REAFFECT </t>
  </si>
  <si>
    <t xml:space="preserve"> Réaffectation du poste de travail </t>
  </si>
  <si>
    <t xml:space="preserve">PDT-PRIVIL </t>
  </si>
  <si>
    <t xml:space="preserve"> Privilèges des utilisateurs sur les postes de travail </t>
  </si>
  <si>
    <t xml:space="preserve">PDT-PRIV </t>
  </si>
  <si>
    <t xml:space="preserve"> Utilisation des privilèges d'accès des administrateurs </t>
  </si>
  <si>
    <t xml:space="preserve">PDT-ADM-LOCAL </t>
  </si>
  <si>
    <t xml:space="preserve"> Gestion du compte de l'administrateur local </t>
  </si>
  <si>
    <t xml:space="preserve">POT-STOCK </t>
  </si>
  <si>
    <t xml:space="preserve"> Stockage des informations </t>
  </si>
  <si>
    <t xml:space="preserve">POT-SAUV-LOC </t>
  </si>
  <si>
    <t xml:space="preserve"> Sauvegarde et synchronisation des données locales </t>
  </si>
  <si>
    <t xml:space="preserve">POT-PART-FIC </t>
  </si>
  <si>
    <t xml:space="preserve"> Partage de fichiers </t>
  </si>
  <si>
    <t xml:space="preserve">POT-SUPPR-PART </t>
  </si>
  <si>
    <t xml:space="preserve"> Suppression des données sur les postes partagés </t>
  </si>
  <si>
    <t xml:space="preserve">PDT-CHIFF-SENS </t>
  </si>
  <si>
    <t xml:space="preserve"> Chiffrement des données sensibles </t>
  </si>
  <si>
    <t xml:space="preserve">PDT-AMOV </t>
  </si>
  <si>
    <t xml:space="preserve"> Fourniture de supports de stockage amovibles </t>
  </si>
  <si>
    <t xml:space="preserve">PDT-NOMAD-ACCESS </t>
  </si>
  <si>
    <t xml:space="preserve"> Accès à distance aux SI de l'entité </t>
  </si>
  <si>
    <t xml:space="preserve">PDT-NOMAD-PAREFEU </t>
  </si>
  <si>
    <t xml:space="preserve"> Pare-feu local </t>
  </si>
  <si>
    <t xml:space="preserve">PDT-NOMAD-STOCK </t>
  </si>
  <si>
    <t xml:space="preserve"> Stockage local d'information sur les postes nomades </t>
  </si>
  <si>
    <t xml:space="preserve">PDT-NOMAD-FILT </t>
  </si>
  <si>
    <t xml:space="preserve"> Filtre de confidentialité </t>
  </si>
  <si>
    <t xml:space="preserve">POT-NOMAD-CONNEX </t>
  </si>
  <si>
    <t xml:space="preserve"> Configuration des interfaces de connexion sans fil </t>
  </si>
  <si>
    <t xml:space="preserve">POT-NOMAD-DESACTIV </t>
  </si>
  <si>
    <t xml:space="preserve"> Désactivation des interfaces de connexion sans fil </t>
  </si>
  <si>
    <t xml:space="preserve">PDT-MUL-DURCISS </t>
  </si>
  <si>
    <t xml:space="preserve"> Durcissement des imprimantes et des copieurs multifonctions </t>
  </si>
  <si>
    <t xml:space="preserve">PDT-MUL-SECNUM </t>
  </si>
  <si>
    <t xml:space="preserve"> Sécurisation de la fonction de numérisation </t>
  </si>
  <si>
    <t xml:space="preserve">PDT-TEL-MINIM </t>
  </si>
  <si>
    <t xml:space="preserve"> Sécuriser la configuration des autocommutateurs </t>
  </si>
  <si>
    <t xml:space="preserve">POT-TEL-CODES </t>
  </si>
  <si>
    <t xml:space="preserve"> Codes d'accès téléphoniques </t>
  </si>
  <si>
    <t xml:space="preserve">PDT-TEL-DECT </t>
  </si>
  <si>
    <t xml:space="preserve"> Limiter l'utilisation du DECT </t>
  </si>
  <si>
    <t xml:space="preserve">PDT-CONF-VERIF </t>
  </si>
  <si>
    <t xml:space="preserve"> Utiliser des outils de vérification automatique de la conformité </t>
  </si>
  <si>
    <t xml:space="preserve"> Intégrer la sécurité dans les développements locaux </t>
  </si>
  <si>
    <t xml:space="preserve"> Limiter les fuites d'information </t>
  </si>
  <si>
    <t xml:space="preserve"> Réduire l'adhérence des applications à des produits ou à technologies spécifiques </t>
  </si>
  <si>
    <t xml:space="preserve"> Instaurer des critères de développement sécurisé </t>
  </si>
  <si>
    <t xml:space="preserve"> Intégrer la sécurité dans le cycle de vie du logiciel </t>
  </si>
  <si>
    <t xml:space="preserve"> Améliorer la prise en compte de la sécurité dans les développements Web </t>
  </si>
  <si>
    <t xml:space="preserve"> Calculer les empreintes de mots de passe de manière sécurisée </t>
  </si>
  <si>
    <t xml:space="preserve">TI-OPS-SSI </t>
  </si>
  <si>
    <t xml:space="preserve"> Chaînes opérationnelles de la SSI </t>
  </si>
  <si>
    <t xml:space="preserve">TI-MOB </t>
  </si>
  <si>
    <t xml:space="preserve"> Mobilisation en cas d'alerte </t>
  </si>
  <si>
    <t xml:space="preserve">TI-QUAL-TRAIT </t>
  </si>
  <si>
    <t xml:space="preserve"> Qualification et traitement des incidents </t>
  </si>
  <si>
    <t xml:space="preserve">Tl-INC-REM </t>
  </si>
  <si>
    <t xml:space="preserve"> Remontée des incidents </t>
  </si>
  <si>
    <t xml:space="preserve">PCA-MINIS </t>
  </si>
  <si>
    <t xml:space="preserve"> Définition du plan de continuité d'activité des SI </t>
  </si>
  <si>
    <t xml:space="preserve">PCA-LOCAL </t>
  </si>
  <si>
    <t xml:space="preserve"> Définition du plan local de continuité d'activité des systèmes d'information  </t>
  </si>
  <si>
    <t xml:space="preserve">PCA-SUIVILOCAL </t>
  </si>
  <si>
    <t xml:space="preserve">PCA-PROC </t>
  </si>
  <si>
    <t xml:space="preserve">PCA-SAUVE </t>
  </si>
  <si>
    <t xml:space="preserve"> Protection de la disponibilité des sauvegardes </t>
  </si>
  <si>
    <t xml:space="preserve">PCA-PROT </t>
  </si>
  <si>
    <t xml:space="preserve"> Protection de la confidentialité des sauvegardes </t>
  </si>
  <si>
    <t xml:space="preserve">PCA-EXERC </t>
  </si>
  <si>
    <t xml:space="preserve"> Exercice régulier du plan local de continuité d'activité des systèmes d'information </t>
  </si>
  <si>
    <t xml:space="preserve">PCA-MISAJOUR </t>
  </si>
  <si>
    <t xml:space="preserve"> Mise à jour du plan local de continuité d'activité des systèmes d'information </t>
  </si>
  <si>
    <t xml:space="preserve">CONTR-SSI </t>
  </si>
  <si>
    <t xml:space="preserve"> Contrôles locaux </t>
  </si>
  <si>
    <t xml:space="preserve"> Intégrer des clauses de SSI dans les contrats de sous-traitance de développement informatique</t>
  </si>
  <si>
    <t xml:space="preserve"> Modifier systématiquement les éléments d'authentification par défaut des équipements et services</t>
  </si>
  <si>
    <t xml:space="preserve">"Journalisation" des alertes </t>
  </si>
  <si>
    <t xml:space="preserve">Article 1er </t>
  </si>
  <si>
    <t xml:space="preserve">Article 2 </t>
  </si>
  <si>
    <t xml:space="preserve">Article 3 </t>
  </si>
  <si>
    <t xml:space="preserve">Article 4 </t>
  </si>
  <si>
    <t xml:space="preserve">Article 5 </t>
  </si>
  <si>
    <t xml:space="preserve">Article 6 </t>
  </si>
  <si>
    <t xml:space="preserve">Article 7 </t>
  </si>
  <si>
    <t xml:space="preserve">Article 8 </t>
  </si>
  <si>
    <t xml:space="preserve">Article 9 </t>
  </si>
  <si>
    <t xml:space="preserve">Article 10 </t>
  </si>
  <si>
    <t xml:space="preserve">Article 11 </t>
  </si>
  <si>
    <t xml:space="preserve">Article 12 </t>
  </si>
  <si>
    <t xml:space="preserve">Article 13 </t>
  </si>
  <si>
    <t xml:space="preserve">Article 14 </t>
  </si>
  <si>
    <t xml:space="preserve">Article 15 </t>
  </si>
  <si>
    <t xml:space="preserve">Article 16 </t>
  </si>
  <si>
    <t xml:space="preserve">Article 17 </t>
  </si>
  <si>
    <t xml:space="preserve">Article 18 </t>
  </si>
  <si>
    <t xml:space="preserve">Article 19 </t>
  </si>
  <si>
    <t xml:space="preserve">Article 20 </t>
  </si>
  <si>
    <t xml:space="preserve">Article 21 </t>
  </si>
  <si>
    <t xml:space="preserve"> Homologation des systèmes d'information Diffusion Restreinte</t>
  </si>
  <si>
    <t xml:space="preserve"> Traitement des informations portant la mention Diffusion Restreinte</t>
  </si>
  <si>
    <t xml:space="preserve"> Évaluation du niveau de sécurité </t>
  </si>
  <si>
    <t xml:space="preserve"> Relation avec les autorités de l'État </t>
  </si>
  <si>
    <t xml:space="preserve"> Mise en œuvre au quotidien de la SSI </t>
  </si>
  <si>
    <t xml:space="preserve"> Définir et mettre en œuvre une politique de gestion et d'analyse des journaux de traces</t>
  </si>
  <si>
    <t xml:space="preserve"> Mettre en œuvre des fonctionnalités de filtrage applicatif pour les applications à risque</t>
  </si>
  <si>
    <t xml:space="preserve"> Suivi de la mise en œuvre du plan de continuité d'activité local des SI </t>
  </si>
  <si>
    <t xml:space="preserve"> Mise en œuvre des dispositifs techniques et des procédures opérationnelles </t>
  </si>
  <si>
    <t xml:space="preserve"> Définir et mettre en œuvre une politique de suivi et d'application des correctifs de sécurité</t>
  </si>
  <si>
    <t>* Licence ouverte / Open Licence v2.0.
Page web, Mission Etalab, avril 2017.
https://www.etalab.gouv.fr/licence-ouverte-open-licence.</t>
  </si>
  <si>
    <t>Mesure retenue, exclue ou non applicable ?</t>
  </si>
  <si>
    <t>VERSION</t>
  </si>
  <si>
    <t>DATE</t>
  </si>
  <si>
    <t>NATURE DES MODIFICATIONS</t>
  </si>
  <si>
    <t>1.0</t>
  </si>
  <si>
    <t>Version initiale</t>
  </si>
  <si>
    <t>n.a.</t>
  </si>
  <si>
    <t>Retenue</t>
  </si>
  <si>
    <t>Exclue</t>
  </si>
  <si>
    <t>Problème !</t>
  </si>
  <si>
    <t>Niveau de mise en œuvre</t>
  </si>
  <si>
    <r>
      <t xml:space="preserve">Valeurs possibles dans  la colonne </t>
    </r>
    <r>
      <rPr>
        <b/>
        <sz val="12"/>
        <color theme="1"/>
        <rFont val="Arial Narrow"/>
        <family val="2"/>
      </rPr>
      <t>Niveau de mise en œuvre</t>
    </r>
    <r>
      <rPr>
        <sz val="12"/>
        <color theme="1"/>
        <rFont val="Arial Narrow"/>
        <family val="2"/>
      </rPr>
      <t xml:space="preserve"> :</t>
    </r>
  </si>
  <si>
    <t>Totalement mis en œuvre</t>
  </si>
  <si>
    <t>Partiellement mis en œuvre</t>
  </si>
  <si>
    <t>Pas commencé</t>
  </si>
  <si>
    <t>Titre I</t>
  </si>
  <si>
    <t>Titre II</t>
  </si>
  <si>
    <t>Titre III</t>
  </si>
  <si>
    <t>Titre IV</t>
  </si>
  <si>
    <t>Annexe 1</t>
  </si>
  <si>
    <t>Annexe 3</t>
  </si>
  <si>
    <t>Différentes classes de réseau</t>
  </si>
  <si>
    <t>Textes de référence</t>
  </si>
  <si>
    <t>Section II 901</t>
  </si>
  <si>
    <t>Administration de l'Etat mettant en œuvre un SI DR</t>
  </si>
  <si>
    <t>Administration de l'Etat mettant en œuvre un SI sensible</t>
  </si>
  <si>
    <t>Entité publique ou privée soumise à la réglementation PPST mettant en œuvre un SI DR*</t>
  </si>
  <si>
    <t>Entité publique ou privée soumise à la réglementation PPST mettant en œuvre un SI sensible</t>
  </si>
  <si>
    <t>Toute autre entité publique ou privée mettant en œuvre un SI DR</t>
  </si>
  <si>
    <t>Toute autre entité publique ou privée mettant en œuvre un SI sensible**</t>
  </si>
  <si>
    <t>Recommandations ANSSI</t>
  </si>
  <si>
    <t>Mesures SSI II 901</t>
  </si>
  <si>
    <t>Statut</t>
  </si>
  <si>
    <t>Ces valeurs, tout comme l'ensemble du présent document, sont personnalisables autant que de besoin.</t>
  </si>
  <si>
    <t>Information :</t>
  </si>
  <si>
    <t>Identifier les types de SI nécessaires</t>
  </si>
  <si>
    <t>Cloisonner les annuaires sensible et usuel</t>
  </si>
  <si>
    <t>Permettre la navigation Web sans postes de rebond</t>
  </si>
  <si>
    <t>R18- -</t>
  </si>
  <si>
    <t>Interdire la navigation Web depuis les SI sensibles</t>
  </si>
  <si>
    <t>Système d'échanges sécurisés : authentifier les utilisateurs avec un compte non sensible</t>
  </si>
  <si>
    <t>R50-</t>
  </si>
  <si>
    <t>R52- -</t>
  </si>
  <si>
    <t>R52-</t>
  </si>
  <si>
    <t>R64-</t>
  </si>
  <si>
    <t>Formaliser une procédure de déclaration des incidents de sécurité à l'ANSSI</t>
  </si>
  <si>
    <t>Maîtriser les systèmes de télémaintenance connectés à des SI sensibles</t>
  </si>
  <si>
    <r>
      <t xml:space="preserve">Valeurs possibles dans  la colonne </t>
    </r>
    <r>
      <rPr>
        <b/>
        <i/>
        <sz val="10"/>
        <color theme="1"/>
        <rFont val="Arial Narrow"/>
        <family val="2"/>
      </rPr>
      <t>Recommandation ou exigence ?</t>
    </r>
    <r>
      <rPr>
        <i/>
        <sz val="10"/>
        <color theme="1"/>
        <rFont val="Arial Narrow"/>
        <family val="2"/>
      </rPr>
      <t xml:space="preserve"> :</t>
    </r>
  </si>
  <si>
    <r>
      <t xml:space="preserve">Étape 1 : </t>
    </r>
    <r>
      <rPr>
        <sz val="16"/>
        <color rgb="FF284370"/>
        <rFont val="Arial Narrow"/>
        <family val="2"/>
      </rPr>
      <t>Choisir le type d'entité et le type de SI sensible à sécuriser</t>
    </r>
  </si>
  <si>
    <r>
      <t xml:space="preserve">Étape 4 : </t>
    </r>
    <r>
      <rPr>
        <sz val="14"/>
        <color rgb="FF284370"/>
        <rFont val="Arial Narrow"/>
        <family val="2"/>
      </rPr>
      <t>Suivre la progression de la mise en conformité du SI sensible au regard de la réglementation</t>
    </r>
  </si>
  <si>
    <r>
      <t xml:space="preserve">Étape 3 : </t>
    </r>
    <r>
      <rPr>
        <sz val="14"/>
        <color rgb="FF284370"/>
        <rFont val="Arial Narrow"/>
        <family val="2"/>
      </rPr>
      <t>Sélectionner les mesures qui vont devoir être mises en œuvre pour sécuriser le SI sensible et, éventuellement, celles qui peuvent être exclues</t>
    </r>
  </si>
  <si>
    <r>
      <rPr>
        <sz val="11"/>
        <color rgb="FF284370"/>
        <rFont val="Arial Narrow"/>
        <family val="2"/>
      </rPr>
      <t>►</t>
    </r>
    <r>
      <rPr>
        <sz val="11"/>
        <color theme="1"/>
        <rFont val="Arial Narrow"/>
        <family val="2"/>
      </rPr>
      <t xml:space="preserve">Pour chaque recommandation de ce guide, les valeurs de la colonne </t>
    </r>
    <r>
      <rPr>
        <b/>
        <sz val="11"/>
        <color theme="1"/>
        <rFont val="Arial Narrow"/>
        <family val="2"/>
      </rPr>
      <t>Recommandation ou exigence ?</t>
    </r>
    <r>
      <rPr>
        <sz val="11"/>
        <color theme="1"/>
        <rFont val="Arial Narrow"/>
        <family val="2"/>
      </rPr>
      <t xml:space="preserve"> précise si la recommandation relève d'une exigence réglementaire ou des bonnes pratiques SSI.</t>
    </r>
  </si>
  <si>
    <r>
      <rPr>
        <sz val="11"/>
        <color rgb="FF284370"/>
        <rFont val="Arial Narrow"/>
        <family val="2"/>
      </rPr>
      <t>►</t>
    </r>
    <r>
      <rPr>
        <sz val="11"/>
        <color theme="1"/>
        <rFont val="Arial Narrow"/>
        <family val="2"/>
      </rPr>
      <t xml:space="preserve">La feuille </t>
    </r>
    <r>
      <rPr>
        <b/>
        <sz val="11"/>
        <color theme="1"/>
        <rFont val="Arial Narrow"/>
        <family val="2"/>
      </rPr>
      <t>Recommandations guide ANSSI</t>
    </r>
    <r>
      <rPr>
        <sz val="11"/>
        <color theme="1"/>
        <rFont val="Arial Narrow"/>
        <family val="2"/>
      </rPr>
      <t xml:space="preserve"> liste toutes les recommendations du guide de l'ANSSI intitulé </t>
    </r>
    <r>
      <rPr>
        <i/>
        <sz val="11"/>
        <color theme="1"/>
        <rFont val="Arial Narrow"/>
        <family val="2"/>
      </rPr>
      <t>Recommandations pour les architectures des systèmes d'information sensibles ou Diffusion Restreinte</t>
    </r>
    <r>
      <rPr>
        <sz val="11"/>
        <color theme="1"/>
        <rFont val="Arial Narrow"/>
        <family val="2"/>
      </rPr>
      <t>.</t>
    </r>
  </si>
  <si>
    <r>
      <rPr>
        <i/>
        <sz val="10"/>
        <color rgb="FF284370"/>
        <rFont val="Arial Narrow"/>
        <family val="2"/>
      </rPr>
      <t>►</t>
    </r>
    <r>
      <rPr>
        <b/>
        <i/>
        <sz val="10"/>
        <color theme="1"/>
        <rFont val="Arial Narrow"/>
        <family val="2"/>
      </rPr>
      <t>Recommandation forte ANSSI</t>
    </r>
    <r>
      <rPr>
        <i/>
        <sz val="10"/>
        <color theme="1"/>
        <rFont val="Arial Narrow"/>
        <family val="2"/>
      </rPr>
      <t xml:space="preserve"> : recommandation forte de l'ANSSI qui complète l'II 901</t>
    </r>
  </si>
  <si>
    <r>
      <rPr>
        <i/>
        <sz val="10"/>
        <color rgb="FF284370"/>
        <rFont val="Arial Narrow"/>
        <family val="2"/>
      </rPr>
      <t>►</t>
    </r>
    <r>
      <rPr>
        <b/>
        <i/>
        <sz val="10"/>
        <color theme="1"/>
        <rFont val="Arial Narrow"/>
        <family val="2"/>
      </rPr>
      <t>Recommandation ANSSI</t>
    </r>
    <r>
      <rPr>
        <i/>
        <sz val="10"/>
        <color theme="1"/>
        <rFont val="Arial Narrow"/>
        <family val="2"/>
      </rPr>
      <t xml:space="preserve"> : recommandation de l'ANSSI qui complète l'II 901</t>
    </r>
  </si>
  <si>
    <r>
      <t xml:space="preserve">Étape 2 : </t>
    </r>
    <r>
      <rPr>
        <sz val="16"/>
        <color rgb="FF284370"/>
        <rFont val="Arial Narrow"/>
        <family val="2"/>
      </rPr>
      <t>Prendre connaissance des exigences réglementaires et des recommandations applicables</t>
    </r>
  </si>
  <si>
    <r>
      <rPr>
        <b/>
        <sz val="11"/>
        <color theme="1"/>
        <rFont val="Arial Narrow"/>
        <family val="2"/>
      </rPr>
      <t>En fonction du choix fait à l'étape 1</t>
    </r>
    <r>
      <rPr>
        <sz val="11"/>
        <color theme="1"/>
        <rFont val="Arial Narrow"/>
        <family val="2"/>
      </rPr>
      <t>, les exigences réglementaires et les recommandations applicables sont automatiquement calculées.</t>
    </r>
  </si>
  <si>
    <r>
      <rPr>
        <i/>
        <sz val="10"/>
        <color rgb="FF284370"/>
        <rFont val="Arial Narrow"/>
        <family val="2"/>
      </rPr>
      <t>►</t>
    </r>
    <r>
      <rPr>
        <b/>
        <i/>
        <sz val="10"/>
        <color theme="1"/>
        <rFont val="Arial Narrow"/>
        <family val="2"/>
      </rPr>
      <t xml:space="preserve">Exigence II 901 </t>
    </r>
    <r>
      <rPr>
        <i/>
        <sz val="10"/>
        <color theme="1"/>
        <rFont val="Arial Narrow"/>
        <family val="2"/>
      </rPr>
      <t>: exigence de l'II 901 (lorsque l'II 901 s'applique pleinement à l'entité considérée)</t>
    </r>
  </si>
  <si>
    <r>
      <rPr>
        <i/>
        <sz val="10"/>
        <color rgb="FF284370"/>
        <rFont val="Arial Narrow"/>
        <family val="2"/>
      </rPr>
      <t>►</t>
    </r>
    <r>
      <rPr>
        <b/>
        <i/>
        <sz val="10"/>
        <color theme="1"/>
        <rFont val="Arial Narrow"/>
        <family val="2"/>
      </rPr>
      <t>Recommandation II 901</t>
    </r>
    <r>
      <rPr>
        <i/>
        <sz val="10"/>
        <color theme="1"/>
        <rFont val="Arial Narrow"/>
        <family val="2"/>
      </rPr>
      <t xml:space="preserve"> : recommandation de l'II 901 (lorsque l'II 901 n'a valeur que de recommandation pour l'entité considérée)</t>
    </r>
  </si>
  <si>
    <r>
      <rPr>
        <sz val="11"/>
        <color rgb="FF284370"/>
        <rFont val="Arial Narrow"/>
        <family val="2"/>
      </rPr>
      <t>►</t>
    </r>
    <r>
      <rPr>
        <sz val="11"/>
        <color theme="1"/>
        <rFont val="Arial Narrow"/>
        <family val="2"/>
      </rPr>
      <t xml:space="preserve">Une mesure de sécurité peut être non applicable (n.a.) pour plusieurs raisons.
       </t>
    </r>
    <r>
      <rPr>
        <i/>
        <sz val="11"/>
        <color theme="1"/>
        <rFont val="Arial Narrow"/>
        <family val="2"/>
      </rPr>
      <t xml:space="preserve">Exemples :
       1 - plusieurs recommandations alternatives, exclusives entre elles, sont proposées par l'ANSSI et un choix doit être fait ;
       2 - contexte particulier où le risque objet de la mesure est compensée par d'autres mesures de sécurité. </t>
    </r>
  </si>
  <si>
    <t>Justification en cas d'exclusion ou de non applicabilité de la mesure</t>
  </si>
  <si>
    <r>
      <rPr>
        <sz val="11"/>
        <color rgb="FF284370"/>
        <rFont val="Arial Narrow"/>
        <family val="2"/>
      </rPr>
      <t>►</t>
    </r>
    <r>
      <rPr>
        <sz val="11"/>
        <color theme="1"/>
        <rFont val="Arial Narrow"/>
        <family val="2"/>
      </rPr>
      <t>Si une mesure de sécurité est exclue, il est nécessaire de justifier cette exclusion et de verser cette information au dossier d'homologation.</t>
    </r>
  </si>
  <si>
    <r>
      <t xml:space="preserve">           Variantes :
           ►</t>
    </r>
    <r>
      <rPr>
        <b/>
        <i/>
        <sz val="10"/>
        <color theme="1"/>
        <rFont val="Arial Narrow"/>
        <family val="2"/>
      </rPr>
      <t>Exigence II 901 (DR)</t>
    </r>
    <r>
      <rPr>
        <i/>
        <sz val="10"/>
        <color theme="1"/>
        <rFont val="Arial Narrow"/>
        <family val="2"/>
      </rPr>
      <t xml:space="preserve"> : exigence de l'II 901 propre aux SI DR
           ►</t>
    </r>
    <r>
      <rPr>
        <b/>
        <i/>
        <sz val="10"/>
        <color theme="1"/>
        <rFont val="Arial Narrow"/>
        <family val="2"/>
      </rPr>
      <t>Exigence II 901 (PSSIE)</t>
    </r>
    <r>
      <rPr>
        <i/>
        <sz val="10"/>
        <color theme="1"/>
        <rFont val="Arial Narrow"/>
        <family val="2"/>
      </rPr>
      <t xml:space="preserve"> : exigence de l'II 901 également applicable au titre de la PSSIE</t>
    </r>
  </si>
  <si>
    <r>
      <t xml:space="preserve">Voir la colonne </t>
    </r>
    <r>
      <rPr>
        <b/>
        <sz val="12"/>
        <color theme="1"/>
        <rFont val="Arial Narrow"/>
        <family val="2"/>
      </rPr>
      <t xml:space="preserve">Niveau de mise en œuvre </t>
    </r>
    <r>
      <rPr>
        <sz val="12"/>
        <color theme="1"/>
        <rFont val="Arial Narrow"/>
        <family val="2"/>
      </rPr>
      <t xml:space="preserve">de la feuille </t>
    </r>
    <r>
      <rPr>
        <b/>
        <sz val="12"/>
        <color theme="1"/>
        <rFont val="Arial Narrow"/>
        <family val="2"/>
      </rPr>
      <t>Recommandation guide DR</t>
    </r>
    <r>
      <rPr>
        <sz val="12"/>
        <color theme="1"/>
        <rFont val="Arial Narrow"/>
        <family val="2"/>
      </rPr>
      <t>.</t>
    </r>
  </si>
  <si>
    <r>
      <t xml:space="preserve">Voir la colonne </t>
    </r>
    <r>
      <rPr>
        <b/>
        <sz val="12"/>
        <color theme="1"/>
        <rFont val="Arial Narrow"/>
        <family val="2"/>
      </rPr>
      <t>Mesure retenue, exclue ou non applicable ?</t>
    </r>
    <r>
      <rPr>
        <sz val="12"/>
        <color theme="1"/>
        <rFont val="Arial Narrow"/>
        <family val="2"/>
      </rPr>
      <t xml:space="preserve"> de la feuille </t>
    </r>
    <r>
      <rPr>
        <b/>
        <sz val="12"/>
        <color theme="1"/>
        <rFont val="Arial Narrow"/>
        <family val="2"/>
      </rPr>
      <t>Recommandations guide ANSSI</t>
    </r>
    <r>
      <rPr>
        <sz val="12"/>
        <color theme="1"/>
        <rFont val="Arial Narrow"/>
        <family val="2"/>
      </rPr>
      <t>.</t>
    </r>
  </si>
  <si>
    <t>Nombre de recommandations ANSSI et de mesures SSI II 901 en fonction de leur niveau de mise en œuvre :</t>
  </si>
  <si>
    <r>
      <t xml:space="preserve">Remarque : Ces valeurs prédéfinies sont personnalisables en agissant sur le contenu de la feuille </t>
    </r>
    <r>
      <rPr>
        <b/>
        <sz val="11"/>
        <color theme="1"/>
        <rFont val="Arial Narrow"/>
        <family val="2"/>
      </rPr>
      <t>Référence</t>
    </r>
    <r>
      <rPr>
        <sz val="11"/>
        <color theme="1"/>
        <rFont val="Arial Narrow"/>
        <family val="2"/>
      </rPr>
      <t>.</t>
    </r>
  </si>
  <si>
    <r>
      <t xml:space="preserve">Valeurs préconfigurées pour les colonnes </t>
    </r>
    <r>
      <rPr>
        <b/>
        <sz val="11"/>
        <color theme="1"/>
        <rFont val="Arial Narrow"/>
        <family val="2"/>
      </rPr>
      <t>Mesure retenue, exclue ou non applicable ?</t>
    </r>
    <r>
      <rPr>
        <sz val="11"/>
        <color theme="1"/>
        <rFont val="Arial Narrow"/>
        <family val="2"/>
      </rPr>
      <t xml:space="preserve"> et </t>
    </r>
    <r>
      <rPr>
        <b/>
        <sz val="11"/>
        <color theme="1"/>
        <rFont val="Arial Narrow"/>
        <family val="2"/>
      </rPr>
      <t>Niveau de mise en œuvre</t>
    </r>
    <r>
      <rPr>
        <sz val="11"/>
        <color theme="1"/>
        <rFont val="Arial Narrow"/>
        <family val="2"/>
      </rPr>
      <t>.</t>
    </r>
  </si>
  <si>
    <t>Sécuriser la chaîne de connexion pour l'administration à distance</t>
  </si>
  <si>
    <r>
      <t xml:space="preserve">Passerelle de classe 1 : mettre en oeuvre des </t>
    </r>
    <r>
      <rPr>
        <i/>
        <sz val="12"/>
        <color theme="1"/>
        <rFont val="Arial Narrow"/>
        <family val="2"/>
      </rPr>
      <t>taps</t>
    </r>
    <r>
      <rPr>
        <sz val="12"/>
        <color theme="1"/>
        <rFont val="Arial Narrow"/>
        <family val="2"/>
      </rPr>
      <t xml:space="preserve"> qualifiés passifs</t>
    </r>
  </si>
  <si>
    <t>Permettre la navigation Web depuis des postes de rebond</t>
  </si>
  <si>
    <t>Cloisonner l'infrastructure de mise à  disposition sur Internet d'informations sensibles</t>
  </si>
  <si>
    <t>Recourir à des prestataires de services SSI disposant d'un visa de sécurité ANSSI</t>
  </si>
  <si>
    <t>Éviter l'installation de moyens informatiques sensibles dans les zones ouvertes au public</t>
  </si>
  <si>
    <t xml:space="preserve">Protéger les secrets d'authentification </t>
  </si>
  <si>
    <t>Utiliser un poste utilisateur multiniveau</t>
  </si>
  <si>
    <t>Chiffrer les données DR stockées sur des supports amovibles</t>
  </si>
  <si>
    <t>Chiffrer les données sensibles stockées sur des supports amovibles</t>
  </si>
  <si>
    <t>Chiffrer les flux réseau d'un équipement d'accès nomade sensible en toute circonstance</t>
  </si>
  <si>
    <r>
      <rPr>
        <sz val="11"/>
        <color rgb="FF284370"/>
        <rFont val="Arial Narrow"/>
        <family val="2"/>
      </rPr>
      <t>►</t>
    </r>
    <r>
      <rPr>
        <sz val="11"/>
        <color theme="1"/>
        <rFont val="Arial Narrow"/>
        <family val="2"/>
      </rPr>
      <t xml:space="preserve">Si une mesure est exclue ou non applicable, la justification peut être tracée dans la colonne </t>
    </r>
    <r>
      <rPr>
        <b/>
        <sz val="11"/>
        <color theme="1"/>
        <rFont val="Arial Narrow"/>
        <family val="2"/>
      </rPr>
      <t>Justification en cas d'exclusion ou de non applicabilité de la mesure</t>
    </r>
    <r>
      <rPr>
        <sz val="11"/>
        <color theme="1"/>
        <rFont val="Arial Narrow"/>
        <family val="2"/>
      </rPr>
      <t>.</t>
    </r>
  </si>
  <si>
    <r>
      <rPr>
        <i/>
        <sz val="10"/>
        <color rgb="FF284370"/>
        <rFont val="Arial Narrow"/>
        <family val="2"/>
      </rPr>
      <t>►</t>
    </r>
    <r>
      <rPr>
        <i/>
        <sz val="10"/>
        <rFont val="Arial Narrow"/>
        <family val="2"/>
      </rPr>
      <t xml:space="preserve">La modification des valeurs dans les colonnes </t>
    </r>
    <r>
      <rPr>
        <b/>
        <i/>
        <sz val="10"/>
        <rFont val="Arial Narrow"/>
        <family val="2"/>
      </rPr>
      <t xml:space="preserve">Niveau de mise en œuvre </t>
    </r>
    <r>
      <rPr>
        <i/>
        <sz val="10"/>
        <rFont val="Arial Narrow"/>
        <family val="2"/>
      </rPr>
      <t>a pour effet de modifier dynamiquement la feuille</t>
    </r>
    <r>
      <rPr>
        <b/>
        <i/>
        <sz val="10"/>
        <color theme="1"/>
        <rFont val="Arial Narrow"/>
        <family val="2"/>
      </rPr>
      <t>Taux de couverture guide ANSSI</t>
    </r>
    <r>
      <rPr>
        <i/>
        <sz val="10"/>
        <color theme="1"/>
        <rFont val="Arial Narrow"/>
        <family val="2"/>
      </rPr>
      <t xml:space="preserve"> : elle donne une représentation graphique des recommandations ANSSI en fonction de leur état de mise en œuvre.</t>
    </r>
  </si>
  <si>
    <r>
      <rPr>
        <i/>
        <sz val="10"/>
        <color rgb="FF284370"/>
        <rFont val="Arial Narrow"/>
        <family val="2"/>
      </rPr>
      <t>►</t>
    </r>
    <r>
      <rPr>
        <i/>
        <sz val="10"/>
        <rFont val="Arial Narrow"/>
        <family val="2"/>
      </rPr>
      <t xml:space="preserve">Un tableau de la feuille </t>
    </r>
    <r>
      <rPr>
        <b/>
        <i/>
        <sz val="10"/>
        <color theme="1"/>
        <rFont val="Arial Narrow"/>
        <family val="2"/>
      </rPr>
      <t>Référence</t>
    </r>
    <r>
      <rPr>
        <i/>
        <sz val="10"/>
        <color theme="1"/>
        <rFont val="Arial Narrow"/>
        <family val="2"/>
      </rPr>
      <t xml:space="preserve"> dénombre les mesures SSI II 901 et les recommandations ANSSI en fonction de leur état de mise en œuvre.</t>
    </r>
  </si>
  <si>
    <r>
      <t xml:space="preserve">ATTENTION
</t>
    </r>
    <r>
      <rPr>
        <sz val="14"/>
        <color rgb="FF284370"/>
        <rFont val="Arial Narrow"/>
        <family val="2"/>
      </rPr>
      <t xml:space="preserve">Certains champs de l’II 901 ne sont pas traités dans le guide </t>
    </r>
    <r>
      <rPr>
        <i/>
        <sz val="14"/>
        <color rgb="FF284370"/>
        <rFont val="Arial Narrow"/>
        <family val="2"/>
      </rPr>
      <t>Recommandations pour les architectures des systèmes d'information sensibles ou Diffusion Restreinte</t>
    </r>
    <r>
      <rPr>
        <sz val="14"/>
        <color rgb="FF284370"/>
        <rFont val="Arial Narrow"/>
        <family val="2"/>
      </rPr>
      <t xml:space="preserve"> (sécurité physique et environnementale, sécurité liée aux développements informatiques...) ou sont partiellement traités (gouvernance de la sécurité des systèmes d’information).
La feuille </t>
    </r>
    <r>
      <rPr>
        <b/>
        <sz val="14"/>
        <color rgb="FF284370"/>
        <rFont val="Arial Narrow"/>
        <family val="2"/>
      </rPr>
      <t>ANNEXE - Mesures II 901</t>
    </r>
    <r>
      <rPr>
        <sz val="14"/>
        <color rgb="FF284370"/>
        <rFont val="Arial Narrow"/>
        <family val="2"/>
      </rPr>
      <t xml:space="preserve"> rappelle la liste exhaustive des mesures de sécurité de l'II 901 et la feuille </t>
    </r>
    <r>
      <rPr>
        <b/>
        <sz val="14"/>
        <color rgb="FF284370"/>
        <rFont val="Arial Narrow"/>
        <family val="2"/>
      </rPr>
      <t xml:space="preserve">ANNEXE - Couverture II 901 </t>
    </r>
    <r>
      <rPr>
        <sz val="14"/>
        <color rgb="FF284370"/>
        <rFont val="Arial Narrow"/>
        <family val="2"/>
      </rPr>
      <t>donne une représentation visuelle du niveau de conformité du SI sensible au regard de la réglementation.</t>
    </r>
  </si>
  <si>
    <t>Obj. 22 (Administration des systèmes, Administration des domaines, Gestion des comptes, Envoi en maintenance et mise au rebut)</t>
  </si>
  <si>
    <t>Obj. 22 (Journalisation)</t>
  </si>
  <si>
    <t xml:space="preserve">DEV-INTEGR-SECLOC </t>
  </si>
  <si>
    <t xml:space="preserve">DEV-SOUS-TRAIT </t>
  </si>
  <si>
    <t xml:space="preserve">DEV-FUITES </t>
  </si>
  <si>
    <t xml:space="preserve">DEV-LOG-ADHER </t>
  </si>
  <si>
    <t xml:space="preserve">DEV-LOG-CRIT </t>
  </si>
  <si>
    <t xml:space="preserve">DEV-LOG-CYCLE </t>
  </si>
  <si>
    <t xml:space="preserve">DEV-LOG-WEB </t>
  </si>
  <si>
    <t xml:space="preserve">DEV-LOG-PASS </t>
  </si>
  <si>
    <t xml:space="preserve">DEV-FILT-APPL </t>
  </si>
  <si>
    <t>EXP-DOM-SERV</t>
  </si>
  <si>
    <t>EXP-CI-AMOV</t>
  </si>
  <si>
    <t>EXP-CERTIFS</t>
  </si>
  <si>
    <t>Utilisation de certificats électroniques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</si>
</sst>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ahoma"/>
      <family val="2"/>
    </font>
    <font>
      <sz val="11"/>
      <color theme="1"/>
      <name val="Arial Narrow"/>
      <family val="2"/>
    </font>
    <font>
      <sz val="11"/>
      <color theme="0"/>
      <name val="Arial Narrow"/>
      <family val="2"/>
    </font>
    <font>
      <b/>
      <sz val="11"/>
      <color theme="0"/>
      <name val="Arial Narrow"/>
      <family val="2"/>
    </font>
    <font>
      <b/>
      <sz val="11"/>
      <color theme="1"/>
      <name val="Arial Narrow"/>
      <family val="2"/>
    </font>
    <font>
      <sz val="12"/>
      <color theme="1"/>
      <name val="Arial Narrow"/>
      <family val="2"/>
    </font>
    <font>
      <i/>
      <sz val="12"/>
      <color theme="1"/>
      <name val="Arial Narrow"/>
      <family val="2"/>
    </font>
    <font>
      <b/>
      <sz val="12"/>
      <color theme="1"/>
      <name val="Arial Narrow"/>
      <family val="2"/>
    </font>
    <font>
      <sz val="14"/>
      <color rgb="FF284370"/>
      <name val="Arial Narrow"/>
      <family val="2"/>
    </font>
    <font>
      <b/>
      <sz val="16"/>
      <color rgb="FF284370"/>
      <name val="Arial Narrow"/>
      <family val="2"/>
    </font>
    <font>
      <sz val="16"/>
      <color rgb="FF284370"/>
      <name val="Arial Narrow"/>
      <family val="2"/>
    </font>
    <font>
      <i/>
      <sz val="11"/>
      <color theme="1"/>
      <name val="Arial Narrow"/>
      <family val="2"/>
    </font>
    <font>
      <b/>
      <sz val="11"/>
      <color rgb="FF284370"/>
      <name val="Arial Narrow"/>
      <family val="2"/>
    </font>
    <font>
      <i/>
      <sz val="14"/>
      <color rgb="FF284370"/>
      <name val="Arial Narrow"/>
      <family val="2"/>
    </font>
    <font>
      <b/>
      <sz val="14"/>
      <color rgb="FF284370"/>
      <name val="Arial Narrow"/>
      <family val="2"/>
    </font>
    <font>
      <i/>
      <sz val="10"/>
      <color theme="1"/>
      <name val="Arial Narrow"/>
      <family val="2"/>
    </font>
    <font>
      <b/>
      <i/>
      <sz val="10"/>
      <color theme="1"/>
      <name val="Arial Narrow"/>
      <family val="2"/>
    </font>
    <font>
      <sz val="11"/>
      <color rgb="FF284370"/>
      <name val="Arial Narrow"/>
      <family val="2"/>
    </font>
    <font>
      <i/>
      <sz val="10"/>
      <color rgb="FF284370"/>
      <name val="Arial Narrow"/>
      <family val="2"/>
    </font>
    <font>
      <i/>
      <sz val="10"/>
      <name val="Arial Narrow"/>
      <family val="2"/>
    </font>
    <font>
      <b/>
      <i/>
      <sz val="10"/>
      <name val="Arial Narrow"/>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84370"/>
        <bgColor indexed="64"/>
      </patternFill>
    </fill>
    <fill>
      <patternFill patternType="solid">
        <fgColor rgb="FFCCDCED"/>
        <bgColor indexed="64"/>
      </patternFill>
    </fill>
    <fill>
      <patternFill patternType="solid">
        <fgColor rgb="FFB0B8CD"/>
        <bgColor indexed="64"/>
      </patternFill>
    </fill>
    <fill>
      <patternFill patternType="solid">
        <fgColor theme="0" tint="-4.9989318521683403E-2"/>
        <bgColor indexed="64"/>
      </patternFill>
    </fill>
    <fill>
      <patternFill patternType="solid">
        <fgColor rgb="FFCD92A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9" fillId="33" borderId="0" xfId="0" applyFont="1" applyFill="1"/>
    <xf numFmtId="0" fontId="21" fillId="34" borderId="0" xfId="0" applyFont="1" applyFill="1" applyAlignment="1">
      <alignment horizontal="center" vertical="center"/>
    </xf>
    <xf numFmtId="0" fontId="22" fillId="33" borderId="0" xfId="0" applyFont="1" applyFill="1"/>
    <xf numFmtId="0" fontId="19" fillId="33" borderId="0" xfId="0" applyFont="1" applyFill="1" applyAlignment="1">
      <alignment horizontal="right"/>
    </xf>
    <xf numFmtId="0" fontId="21" fillId="34" borderId="0" xfId="0" applyFont="1" applyFill="1" applyAlignment="1">
      <alignment horizontal="right" vertical="center"/>
    </xf>
    <xf numFmtId="0" fontId="19" fillId="33" borderId="0" xfId="0" applyFont="1" applyFill="1" applyAlignment="1">
      <alignment horizontal="center"/>
    </xf>
    <xf numFmtId="164" fontId="19" fillId="33" borderId="0" xfId="0" applyNumberFormat="1" applyFont="1" applyFill="1" applyAlignment="1">
      <alignment horizontal="center"/>
    </xf>
    <xf numFmtId="0" fontId="20" fillId="33" borderId="0" xfId="0" applyFont="1" applyFill="1"/>
    <xf numFmtId="0" fontId="19" fillId="0" borderId="0" xfId="0" applyFont="1"/>
    <xf numFmtId="0" fontId="19" fillId="35" borderId="0" xfId="0" applyFont="1" applyFill="1"/>
    <xf numFmtId="0" fontId="19" fillId="36" borderId="0" xfId="0" applyFont="1" applyFill="1"/>
    <xf numFmtId="0" fontId="23" fillId="0" borderId="0" xfId="0" applyFont="1"/>
    <xf numFmtId="0" fontId="23" fillId="0" borderId="0" xfId="0" applyFont="1" applyAlignment="1"/>
    <xf numFmtId="0" fontId="23" fillId="0" borderId="0" xfId="0" applyFont="1" applyAlignment="1">
      <alignment wrapText="1"/>
    </xf>
    <xf numFmtId="0" fontId="23" fillId="0" borderId="0" xfId="0" applyFont="1" applyFill="1"/>
    <xf numFmtId="0" fontId="25" fillId="0" borderId="0" xfId="0" applyFont="1"/>
    <xf numFmtId="0" fontId="25" fillId="0" borderId="0" xfId="0" applyFont="1" applyAlignment="1">
      <alignment wrapText="1"/>
    </xf>
    <xf numFmtId="0" fontId="23" fillId="33" borderId="0" xfId="0" applyFont="1" applyFill="1"/>
    <xf numFmtId="0" fontId="27" fillId="33" borderId="0" xfId="0" applyFont="1" applyFill="1"/>
    <xf numFmtId="0" fontId="19" fillId="0" borderId="0" xfId="0" applyNumberFormat="1" applyFont="1"/>
    <xf numFmtId="0" fontId="19" fillId="33" borderId="0" xfId="0" quotePrefix="1" applyFont="1" applyFill="1" applyAlignment="1">
      <alignment wrapText="1"/>
    </xf>
    <xf numFmtId="0" fontId="19" fillId="33" borderId="0" xfId="0" applyFont="1" applyFill="1" applyAlignment="1">
      <alignment wrapText="1"/>
    </xf>
    <xf numFmtId="0" fontId="23" fillId="33" borderId="0" xfId="0" applyFont="1" applyFill="1" applyAlignment="1">
      <alignment wrapText="1"/>
    </xf>
    <xf numFmtId="0" fontId="27" fillId="33" borderId="0" xfId="0" applyFont="1" applyFill="1" applyAlignment="1"/>
    <xf numFmtId="0" fontId="30" fillId="33" borderId="0" xfId="0" applyFont="1" applyFill="1"/>
    <xf numFmtId="0" fontId="23" fillId="0" borderId="0" xfId="0" applyNumberFormat="1" applyFont="1"/>
    <xf numFmtId="0" fontId="33" fillId="33" borderId="0" xfId="0" applyFont="1" applyFill="1"/>
    <xf numFmtId="0" fontId="33" fillId="33" borderId="0" xfId="0" applyFont="1" applyFill="1" applyAlignment="1">
      <alignment wrapText="1"/>
    </xf>
    <xf numFmtId="0" fontId="33" fillId="33" borderId="0" xfId="0" quotePrefix="1" applyFont="1" applyFill="1" applyAlignment="1">
      <alignment wrapText="1"/>
    </xf>
    <xf numFmtId="0" fontId="25" fillId="0" borderId="0" xfId="0" applyFont="1" applyAlignment="1"/>
    <xf numFmtId="0" fontId="33" fillId="33" borderId="0" xfId="0" quotePrefix="1" applyFont="1" applyFill="1"/>
    <xf numFmtId="0" fontId="29" fillId="33" borderId="0" xfId="0" applyFont="1" applyFill="1"/>
    <xf numFmtId="0" fontId="22" fillId="33" borderId="0" xfId="0" applyFont="1" applyFill="1" applyAlignment="1">
      <alignment wrapText="1"/>
    </xf>
    <xf numFmtId="0" fontId="19" fillId="0" borderId="0" xfId="0" applyFont="1" applyFill="1"/>
    <xf numFmtId="0" fontId="19" fillId="37" borderId="0" xfId="0" applyFont="1" applyFill="1"/>
    <xf numFmtId="0" fontId="19" fillId="0" borderId="0" xfId="0" applyFont="1" applyAlignment="1"/>
    <xf numFmtId="0" fontId="24" fillId="33" borderId="0" xfId="0" applyFont="1" applyFill="1" applyAlignment="1">
      <alignment horizontal="left" wrapText="1"/>
    </xf>
    <xf numFmtId="0" fontId="27" fillId="38" borderId="0" xfId="0" applyFont="1" applyFill="1" applyAlignment="1">
      <alignment horizontal="center" vertical="center"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46">
    <dxf>
      <fill>
        <patternFill>
          <bgColor rgb="FFFFC000"/>
        </patternFill>
      </fill>
    </dxf>
    <dxf>
      <fill>
        <patternFill>
          <bgColor rgb="FFFF0000"/>
        </patternFill>
      </fill>
    </dxf>
    <dxf>
      <fill>
        <patternFill>
          <bgColor rgb="FF92D050"/>
        </patternFill>
      </fill>
    </dxf>
    <dxf>
      <font>
        <color theme="0"/>
      </font>
      <fill>
        <patternFill>
          <bgColor rgb="FFC00000"/>
        </patternFill>
      </fill>
    </dxf>
    <dxf>
      <font>
        <color theme="0"/>
      </font>
      <fill>
        <patternFill>
          <bgColor rgb="FFC4322C"/>
        </patternFill>
      </fill>
    </dxf>
    <dxf>
      <font>
        <color theme="0"/>
      </font>
      <fill>
        <patternFill>
          <bgColor rgb="FFCD92A1"/>
        </patternFill>
      </fill>
    </dxf>
    <dxf>
      <fill>
        <patternFill>
          <bgColor rgb="FF92D050"/>
        </patternFill>
      </fill>
    </dxf>
    <dxf>
      <fill>
        <patternFill>
          <bgColor rgb="FFFFC000"/>
        </patternFill>
      </fill>
    </dxf>
    <dxf>
      <fill>
        <patternFill>
          <bgColor rgb="FFFF0000"/>
        </patternFill>
      </fill>
    </dxf>
    <dxf>
      <fill>
        <patternFill>
          <bgColor rgb="FFC00000"/>
        </patternFill>
      </fill>
    </dxf>
    <dxf>
      <font>
        <color theme="0"/>
      </font>
      <fill>
        <patternFill>
          <bgColor rgb="FFC4322C"/>
        </patternFill>
      </fill>
    </dxf>
    <dxf>
      <font>
        <color theme="0"/>
      </font>
      <fill>
        <patternFill>
          <bgColor rgb="FFCD92A1"/>
        </patternFill>
      </fill>
    </dxf>
    <dxf>
      <fill>
        <patternFill>
          <bgColor rgb="FFFFC000"/>
        </patternFill>
      </fill>
    </dxf>
    <dxf>
      <fill>
        <patternFill>
          <bgColor rgb="FFFF0000"/>
        </patternFill>
      </fill>
    </dxf>
    <dxf>
      <fill>
        <patternFill>
          <bgColor rgb="FF92D050"/>
        </patternFill>
      </fill>
    </dxf>
    <dxf>
      <font>
        <color theme="0"/>
      </font>
      <fill>
        <patternFill>
          <bgColor rgb="FFC00000"/>
        </patternFill>
      </fill>
    </dxf>
    <dxf>
      <font>
        <strike val="0"/>
        <outline val="0"/>
        <shadow val="0"/>
        <u val="none"/>
        <vertAlign val="baseline"/>
        <sz val="11"/>
        <color theme="1"/>
        <name val="Arial Narrow"/>
        <scheme val="none"/>
      </font>
      <numFmt numFmtId="0" formatCode="General"/>
      <fill>
        <patternFill patternType="none">
          <fgColor indexed="64"/>
          <bgColor indexed="65"/>
        </patternFill>
      </fill>
    </dxf>
    <dxf>
      <font>
        <strike val="0"/>
        <outline val="0"/>
        <shadow val="0"/>
        <u val="none"/>
        <vertAlign val="baseline"/>
        <sz val="11"/>
        <color theme="1"/>
        <name val="Arial Narrow"/>
        <scheme val="none"/>
      </font>
      <numFmt numFmtId="0" formatCode="General"/>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color theme="1"/>
        <name val="Arial Narrow"/>
        <scheme val="none"/>
      </font>
      <numFmt numFmtId="0" formatCode="General"/>
    </dxf>
    <dxf>
      <font>
        <strike val="0"/>
        <outline val="0"/>
        <shadow val="0"/>
        <u val="none"/>
        <vertAlign val="baseline"/>
        <color theme="1"/>
        <name val="Arial Narrow"/>
        <scheme val="none"/>
      </font>
    </dxf>
    <dxf>
      <font>
        <strike val="0"/>
        <outline val="0"/>
        <shadow val="0"/>
        <u val="none"/>
        <vertAlign val="baseline"/>
        <color theme="1"/>
        <name val="Arial Narrow"/>
        <scheme val="none"/>
      </font>
    </dxf>
    <dxf>
      <font>
        <strike val="0"/>
        <outline val="0"/>
        <shadow val="0"/>
        <u val="none"/>
        <vertAlign val="baseline"/>
        <color theme="1"/>
        <name val="Arial Narrow"/>
        <scheme val="none"/>
      </font>
    </dxf>
    <dxf>
      <font>
        <strike val="0"/>
        <outline val="0"/>
        <shadow val="0"/>
        <u val="none"/>
        <vertAlign val="baseline"/>
        <color theme="1"/>
        <name val="Arial Narrow"/>
        <scheme val="none"/>
      </font>
      <numFmt numFmtId="0" formatCode="General"/>
    </dxf>
    <dxf>
      <font>
        <strike val="0"/>
        <outline val="0"/>
        <shadow val="0"/>
        <u val="none"/>
        <vertAlign val="baseline"/>
        <color theme="1"/>
        <name val="Arial Narrow"/>
        <scheme val="none"/>
      </font>
    </dxf>
    <dxf>
      <font>
        <strike val="0"/>
        <outline val="0"/>
        <shadow val="0"/>
        <u val="none"/>
        <vertAlign val="baseline"/>
        <color theme="1"/>
        <name val="Arial Narrow"/>
        <scheme val="none"/>
      </font>
    </dxf>
    <dxf>
      <font>
        <b val="0"/>
        <i val="0"/>
        <strike val="0"/>
        <condense val="0"/>
        <extend val="0"/>
        <outline val="0"/>
        <shadow val="0"/>
        <u val="none"/>
        <vertAlign val="baseline"/>
        <sz val="11"/>
        <color theme="1"/>
        <name val="Arial Narrow"/>
        <scheme val="none"/>
      </font>
    </dxf>
    <dxf>
      <font>
        <strike val="0"/>
        <outline val="0"/>
        <shadow val="0"/>
        <u val="none"/>
        <vertAlign val="baseline"/>
        <color theme="1"/>
        <name val="Arial Narrow"/>
        <scheme val="none"/>
      </font>
    </dxf>
    <dxf>
      <font>
        <strike val="0"/>
        <outline val="0"/>
        <shadow val="0"/>
        <u val="none"/>
        <vertAlign val="baseline"/>
        <color theme="1"/>
        <name val="Arial Narrow"/>
        <scheme val="none"/>
      </font>
    </dxf>
    <dxf>
      <font>
        <b/>
        <i val="0"/>
        <strike val="0"/>
        <condense val="0"/>
        <extend val="0"/>
        <outline val="0"/>
        <shadow val="0"/>
        <u val="none"/>
        <vertAlign val="baseline"/>
        <sz val="12"/>
        <color theme="1"/>
        <name val="Arial Narrow"/>
        <scheme val="none"/>
      </font>
      <alignment horizontal="general" vertical="bottom" textRotation="0" wrapText="1" indent="0" justifyLastLine="0" shrinkToFit="0" readingOrder="0"/>
    </dxf>
    <dxf>
      <font>
        <strike val="0"/>
        <outline val="0"/>
        <shadow val="0"/>
        <u val="none"/>
        <vertAlign val="baseline"/>
        <sz val="12"/>
        <color theme="1"/>
        <name val="Arial Narrow"/>
        <scheme val="none"/>
      </font>
      <numFmt numFmtId="0" formatCode="General"/>
    </dxf>
    <dxf>
      <font>
        <b val="0"/>
        <i val="0"/>
        <strike val="0"/>
        <condense val="0"/>
        <extend val="0"/>
        <outline val="0"/>
        <shadow val="0"/>
        <u val="none"/>
        <vertAlign val="baseline"/>
        <sz val="12"/>
        <color theme="1"/>
        <name val="Arial Narrow"/>
        <scheme val="none"/>
      </font>
    </dxf>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numFmt numFmtId="0" formatCode="General"/>
    </dxf>
    <dxf>
      <font>
        <strike val="0"/>
        <outline val="0"/>
        <shadow val="0"/>
        <u val="none"/>
        <vertAlign val="baseline"/>
        <sz val="12"/>
        <color theme="1"/>
        <name val="Arial Narrow"/>
        <scheme val="none"/>
      </font>
      <alignment horizontal="general" vertical="bottom" textRotation="0" wrapText="0" indent="0" justifyLastLine="0" shrinkToFit="0" readingOrder="0"/>
    </dxf>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font>
        <b/>
        <i val="0"/>
        <strike val="0"/>
        <condense val="0"/>
        <extend val="0"/>
        <outline val="0"/>
        <shadow val="0"/>
        <u val="none"/>
        <vertAlign val="baseline"/>
        <sz val="12"/>
        <color theme="1"/>
        <name val="Arial Narrow"/>
        <scheme val="none"/>
      </font>
      <alignment horizontal="general" vertical="bottom" textRotation="0" wrapText="1" indent="0" justifyLastLine="0" shrinkToFit="0" readingOrder="0"/>
    </dxf>
    <dxf>
      <fill>
        <patternFill>
          <bgColor rgb="FFCCDCED"/>
        </patternFill>
      </fill>
    </dxf>
    <dxf>
      <fill>
        <patternFill>
          <bgColor theme="0"/>
        </patternFill>
      </fill>
    </dxf>
    <dxf>
      <font>
        <color theme="0"/>
      </font>
      <fill>
        <patternFill>
          <bgColor rgb="FF284370"/>
        </patternFill>
      </fill>
    </dxf>
  </dxfs>
  <tableStyles count="1" defaultTableStyle="TableStyleMedium2" defaultPivotStyle="PivotStyleLight16">
    <tableStyle name="Style de tableau 1" pivot="0" count="3" xr9:uid="{00000000-0011-0000-FFFF-FFFF00000000}">
      <tableStyleElement type="headerRow" dxfId="45"/>
      <tableStyleElement type="firstRowStripe" dxfId="44"/>
      <tableStyleElement type="secondRowStripe" dxfId="43"/>
    </tableStyle>
  </tableStyles>
  <colors>
    <mruColors>
      <color rgb="FF284370"/>
      <color rgb="FFCD92A1"/>
      <color rgb="FFC4322C"/>
      <color rgb="FFCCDCED"/>
      <color rgb="FFE0E3E6"/>
      <color rgb="FFB0B8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fr-FR" sz="1400"/>
              <a:t>Taux de couverture des recommandations du guide ANSSI</a:t>
            </a:r>
          </a:p>
          <a:p>
            <a:pPr>
              <a:defRPr/>
            </a:pPr>
            <a:r>
              <a:rPr lang="fr-FR" sz="1000" b="1" i="1" u="none" strike="noStrike" baseline="0">
                <a:effectLst/>
              </a:rPr>
              <a:t>Recommandations pour les architectures des systèmes d'information sensibles ou Diffusion Restreinte</a:t>
            </a:r>
            <a:endParaRPr lang="fr-FR" sz="1000"/>
          </a:p>
        </c:rich>
      </c:tx>
      <c:overlay val="0"/>
    </c:title>
    <c:autoTitleDeleted val="0"/>
    <c:plotArea>
      <c:layout/>
      <c:pieChart>
        <c:varyColors val="1"/>
        <c:ser>
          <c:idx val="0"/>
          <c:order val="0"/>
          <c:explosion val="25"/>
          <c:dPt>
            <c:idx val="0"/>
            <c:bubble3D val="0"/>
            <c:spPr>
              <a:solidFill>
                <a:srgbClr val="92D050"/>
              </a:solidFill>
            </c:spPr>
            <c:extLst>
              <c:ext xmlns:c16="http://schemas.microsoft.com/office/drawing/2014/chart" uri="{C3380CC4-5D6E-409C-BE32-E72D297353CC}">
                <c16:uniqueId val="{00000001-31B8-47A8-8DF9-24A896752866}"/>
              </c:ext>
            </c:extLst>
          </c:dPt>
          <c:dPt>
            <c:idx val="1"/>
            <c:bubble3D val="0"/>
            <c:spPr>
              <a:solidFill>
                <a:srgbClr val="FFC000"/>
              </a:solidFill>
            </c:spPr>
            <c:extLst>
              <c:ext xmlns:c16="http://schemas.microsoft.com/office/drawing/2014/chart" uri="{C3380CC4-5D6E-409C-BE32-E72D297353CC}">
                <c16:uniqueId val="{00000003-31B8-47A8-8DF9-24A896752866}"/>
              </c:ext>
            </c:extLst>
          </c:dPt>
          <c:dPt>
            <c:idx val="2"/>
            <c:bubble3D val="0"/>
            <c:spPr>
              <a:solidFill>
                <a:srgbClr val="FF0000"/>
              </a:solidFill>
            </c:spPr>
            <c:extLst>
              <c:ext xmlns:c16="http://schemas.microsoft.com/office/drawing/2014/chart" uri="{C3380CC4-5D6E-409C-BE32-E72D297353CC}">
                <c16:uniqueId val="{00000005-31B8-47A8-8DF9-24A896752866}"/>
              </c:ext>
            </c:extLst>
          </c:dPt>
          <c:dPt>
            <c:idx val="3"/>
            <c:bubble3D val="0"/>
            <c:spPr>
              <a:solidFill>
                <a:srgbClr val="C00000"/>
              </a:solidFill>
            </c:spPr>
            <c:extLst>
              <c:ext xmlns:c16="http://schemas.microsoft.com/office/drawing/2014/chart" uri="{C3380CC4-5D6E-409C-BE32-E72D297353CC}">
                <c16:uniqueId val="{00000007-31B8-47A8-8DF9-24A896752866}"/>
              </c:ext>
            </c:extLst>
          </c:dPt>
          <c:dPt>
            <c:idx val="4"/>
            <c:bubble3D val="0"/>
            <c:spPr>
              <a:solidFill>
                <a:schemeClr val="bg1">
                  <a:lumMod val="75000"/>
                </a:schemeClr>
              </a:solidFill>
            </c:spPr>
            <c:extLst>
              <c:ext xmlns:c16="http://schemas.microsoft.com/office/drawing/2014/chart" uri="{C3380CC4-5D6E-409C-BE32-E72D297353CC}">
                <c16:uniqueId val="{00000009-31B8-47A8-8DF9-24A89675286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Référence!$H$6:$H$10</c:f>
              <c:strCache>
                <c:ptCount val="5"/>
                <c:pt idx="0">
                  <c:v>Totalement mis en œuvre</c:v>
                </c:pt>
                <c:pt idx="1">
                  <c:v>Partiellement mis en œuvre</c:v>
                </c:pt>
                <c:pt idx="2">
                  <c:v>Pas commencé</c:v>
                </c:pt>
                <c:pt idx="3">
                  <c:v>Problème !</c:v>
                </c:pt>
                <c:pt idx="4">
                  <c:v>n.a.</c:v>
                </c:pt>
              </c:strCache>
            </c:strRef>
          </c:cat>
          <c:val>
            <c:numRef>
              <c:f>Référence!$I$6:$I$10</c:f>
              <c:numCache>
                <c:formatCode>General</c:formatCode>
                <c:ptCount val="5"/>
                <c:pt idx="0">
                  <c:v>0</c:v>
                </c:pt>
                <c:pt idx="1">
                  <c:v>0</c:v>
                </c:pt>
                <c:pt idx="2">
                  <c:v>71</c:v>
                </c:pt>
                <c:pt idx="3">
                  <c:v>0</c:v>
                </c:pt>
                <c:pt idx="4">
                  <c:v>7</c:v>
                </c:pt>
              </c:numCache>
            </c:numRef>
          </c:val>
          <c:extLst>
            <c:ext xmlns:c16="http://schemas.microsoft.com/office/drawing/2014/chart" uri="{C3380CC4-5D6E-409C-BE32-E72D297353CC}">
              <c16:uniqueId val="{0000000A-31B8-47A8-8DF9-24A896752866}"/>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fr-FR" sz="1400"/>
              <a:t>Taux de couverture des mesures de sécurité II 901</a:t>
            </a:r>
          </a:p>
        </c:rich>
      </c:tx>
      <c:overlay val="0"/>
    </c:title>
    <c:autoTitleDeleted val="0"/>
    <c:plotArea>
      <c:layout/>
      <c:pieChart>
        <c:varyColors val="1"/>
        <c:ser>
          <c:idx val="0"/>
          <c:order val="0"/>
          <c:explosion val="25"/>
          <c:dPt>
            <c:idx val="0"/>
            <c:bubble3D val="0"/>
            <c:spPr>
              <a:solidFill>
                <a:srgbClr val="92D050"/>
              </a:solidFill>
            </c:spPr>
            <c:extLst>
              <c:ext xmlns:c16="http://schemas.microsoft.com/office/drawing/2014/chart" uri="{C3380CC4-5D6E-409C-BE32-E72D297353CC}">
                <c16:uniqueId val="{00000001-8B99-44C5-B9C5-DB08E3335881}"/>
              </c:ext>
            </c:extLst>
          </c:dPt>
          <c:dPt>
            <c:idx val="1"/>
            <c:bubble3D val="0"/>
            <c:spPr>
              <a:solidFill>
                <a:srgbClr val="FFC000"/>
              </a:solidFill>
            </c:spPr>
            <c:extLst>
              <c:ext xmlns:c16="http://schemas.microsoft.com/office/drawing/2014/chart" uri="{C3380CC4-5D6E-409C-BE32-E72D297353CC}">
                <c16:uniqueId val="{00000003-8B99-44C5-B9C5-DB08E3335881}"/>
              </c:ext>
            </c:extLst>
          </c:dPt>
          <c:dPt>
            <c:idx val="2"/>
            <c:bubble3D val="0"/>
            <c:spPr>
              <a:solidFill>
                <a:srgbClr val="FF0000"/>
              </a:solidFill>
            </c:spPr>
            <c:extLst>
              <c:ext xmlns:c16="http://schemas.microsoft.com/office/drawing/2014/chart" uri="{C3380CC4-5D6E-409C-BE32-E72D297353CC}">
                <c16:uniqueId val="{00000005-8B99-44C5-B9C5-DB08E3335881}"/>
              </c:ext>
            </c:extLst>
          </c:dPt>
          <c:dPt>
            <c:idx val="3"/>
            <c:bubble3D val="0"/>
            <c:spPr>
              <a:solidFill>
                <a:srgbClr val="C00000"/>
              </a:solidFill>
            </c:spPr>
            <c:extLst>
              <c:ext xmlns:c16="http://schemas.microsoft.com/office/drawing/2014/chart" uri="{C3380CC4-5D6E-409C-BE32-E72D297353CC}">
                <c16:uniqueId val="{00000007-8B99-44C5-B9C5-DB08E3335881}"/>
              </c:ext>
            </c:extLst>
          </c:dPt>
          <c:dPt>
            <c:idx val="4"/>
            <c:bubble3D val="0"/>
            <c:spPr>
              <a:solidFill>
                <a:schemeClr val="bg1">
                  <a:lumMod val="75000"/>
                </a:schemeClr>
              </a:solidFill>
            </c:spPr>
            <c:extLst>
              <c:ext xmlns:c16="http://schemas.microsoft.com/office/drawing/2014/chart" uri="{C3380CC4-5D6E-409C-BE32-E72D297353CC}">
                <c16:uniqueId val="{00000009-8B99-44C5-B9C5-DB08E333588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Référence!$H$6:$H$10</c:f>
              <c:strCache>
                <c:ptCount val="5"/>
                <c:pt idx="0">
                  <c:v>Totalement mis en œuvre</c:v>
                </c:pt>
                <c:pt idx="1">
                  <c:v>Partiellement mis en œuvre</c:v>
                </c:pt>
                <c:pt idx="2">
                  <c:v>Pas commencé</c:v>
                </c:pt>
                <c:pt idx="3">
                  <c:v>Problème !</c:v>
                </c:pt>
                <c:pt idx="4">
                  <c:v>n.a.</c:v>
                </c:pt>
              </c:strCache>
            </c:strRef>
          </c:cat>
          <c:val>
            <c:numRef>
              <c:f>Référence!$J$6:$J$10</c:f>
              <c:numCache>
                <c:formatCode>General</c:formatCode>
                <c:ptCount val="5"/>
                <c:pt idx="0">
                  <c:v>0</c:v>
                </c:pt>
                <c:pt idx="1">
                  <c:v>0</c:v>
                </c:pt>
                <c:pt idx="2">
                  <c:v>203</c:v>
                </c:pt>
                <c:pt idx="3">
                  <c:v>0</c:v>
                </c:pt>
                <c:pt idx="4">
                  <c:v>2</c:v>
                </c:pt>
              </c:numCache>
            </c:numRef>
          </c:val>
          <c:extLst>
            <c:ext xmlns:c16="http://schemas.microsoft.com/office/drawing/2014/chart" uri="{C3380CC4-5D6E-409C-BE32-E72D297353CC}">
              <c16:uniqueId val="{0000000A-8B99-44C5-B9C5-DB08E3335881}"/>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D$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33616</xdr:colOff>
      <xdr:row>1</xdr:row>
      <xdr:rowOff>201707</xdr:rowOff>
    </xdr:from>
    <xdr:to>
      <xdr:col>7</xdr:col>
      <xdr:colOff>67234</xdr:colOff>
      <xdr:row>2</xdr:row>
      <xdr:rowOff>145677</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243851" y="414619"/>
          <a:ext cx="5815854" cy="3272117"/>
        </a:xfrm>
        <a:prstGeom prst="rect">
          <a:avLst/>
        </a:prstGeom>
        <a:solidFill>
          <a:schemeClr val="lt1"/>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latin typeface="Arial Narrow" panose="020B0606020202030204" pitchFamily="34" charset="0"/>
            </a:rPr>
            <a:t>Ce document rédigé par l’ANSSI présente les « Recommandations pour les architectures des systèmes d’information sensibles ou Diffusion Restreinte - Liste de vérifications ». Il est téléchargeable sur le site www.ssi.gouv.fr.</a:t>
          </a:r>
        </a:p>
        <a:p>
          <a:r>
            <a:rPr lang="fr-FR" sz="1200">
              <a:latin typeface="Arial Narrow" panose="020B0606020202030204" pitchFamily="34" charset="0"/>
            </a:rPr>
            <a:t>Il constitue une production originale de l’ANSSI placée sous le régime de la « Licence ouverte v2.0 » publiée par la mission Etalab*.</a:t>
          </a:r>
        </a:p>
        <a:p>
          <a:r>
            <a:rPr lang="fr-FR" sz="1200">
              <a:latin typeface="Arial Narrow" panose="020B0606020202030204" pitchFamily="34" charset="0"/>
            </a:rPr>
            <a:t>Conformément à la Licence Ouverte v2.0, le guide peut être réutilisé librement, sous réserve de mentionner sa paternité (source et date de la dernière mise à jour). La réutilisation s’entend du droit de communiquer, diffuser, redistribuer, publier, transmettre, reproduire, copier, adapter, modifier, extraire, transformer et exploiter, y compris à des fins commerciales.</a:t>
          </a:r>
        </a:p>
        <a:p>
          <a:r>
            <a:rPr lang="fr-FR" sz="1200">
              <a:latin typeface="Arial Narrow" panose="020B0606020202030204" pitchFamily="34" charset="0"/>
            </a:rPr>
            <a:t>Sauf disposition réglementaire contraire, ces recommandations n’ont pas de caractère normatif ; elles sont livrées en l’état et adaptées aux menaces au jour de leur publication. Au regard de la diversité des systèmes d’information, l’ANSSI ne peut garantir que ces informations puissent être reprises sans adaptation sur les systèmes d’information cibles. Dans tous les cas, la pertinence de l’implémentation des éléments proposés par l’ANSSI doit être soumise, au préalable, à la validation de l’administrateur du système et/ou des personnes en charge de la sécurité des systèmes d’information.</a:t>
          </a:r>
        </a:p>
      </xdr:txBody>
    </xdr:sp>
    <xdr:clientData/>
  </xdr:twoCellAnchor>
  <xdr:twoCellAnchor editAs="oneCell">
    <xdr:from>
      <xdr:col>1</xdr:col>
      <xdr:colOff>0</xdr:colOff>
      <xdr:row>0</xdr:row>
      <xdr:rowOff>78441</xdr:rowOff>
    </xdr:from>
    <xdr:to>
      <xdr:col>1</xdr:col>
      <xdr:colOff>580952</xdr:colOff>
      <xdr:row>1</xdr:row>
      <xdr:rowOff>189339</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10235" y="78441"/>
          <a:ext cx="580952" cy="323810"/>
        </a:xfrm>
        <a:prstGeom prst="rect">
          <a:avLst/>
        </a:prstGeom>
      </xdr:spPr>
    </xdr:pic>
    <xdr:clientData/>
  </xdr:twoCellAnchor>
  <xdr:twoCellAnchor editAs="oneCell">
    <xdr:from>
      <xdr:col>0</xdr:col>
      <xdr:colOff>515470</xdr:colOff>
      <xdr:row>0</xdr:row>
      <xdr:rowOff>22412</xdr:rowOff>
    </xdr:from>
    <xdr:to>
      <xdr:col>1</xdr:col>
      <xdr:colOff>9997</xdr:colOff>
      <xdr:row>1</xdr:row>
      <xdr:rowOff>2209500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15470" y="22412"/>
          <a:ext cx="704762" cy="24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12</xdr:row>
          <xdr:rowOff>76200</xdr:rowOff>
        </xdr:from>
        <xdr:to>
          <xdr:col>2</xdr:col>
          <xdr:colOff>6105525</xdr:colOff>
          <xdr:row>19</xdr:row>
          <xdr:rowOff>57150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Tahoma"/>
                  <a:ea typeface="Tahoma"/>
                  <a:cs typeface="Tahoma"/>
                </a:rPr>
                <a:t>Type d'entité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12</xdr:row>
          <xdr:rowOff>200025</xdr:rowOff>
        </xdr:from>
        <xdr:to>
          <xdr:col>2</xdr:col>
          <xdr:colOff>114300</xdr:colOff>
          <xdr:row>14</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13</xdr:row>
          <xdr:rowOff>200025</xdr:rowOff>
        </xdr:from>
        <xdr:to>
          <xdr:col>2</xdr:col>
          <xdr:colOff>114300</xdr:colOff>
          <xdr:row>15</xdr:row>
          <xdr:rowOff>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xdr:row>
          <xdr:rowOff>200025</xdr:rowOff>
        </xdr:from>
        <xdr:to>
          <xdr:col>2</xdr:col>
          <xdr:colOff>114300</xdr:colOff>
          <xdr:row>16</xdr:row>
          <xdr:rowOff>9525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15</xdr:row>
          <xdr:rowOff>200025</xdr:rowOff>
        </xdr:from>
        <xdr:to>
          <xdr:col>2</xdr:col>
          <xdr:colOff>114300</xdr:colOff>
          <xdr:row>17</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16</xdr:row>
          <xdr:rowOff>200025</xdr:rowOff>
        </xdr:from>
        <xdr:to>
          <xdr:col>2</xdr:col>
          <xdr:colOff>114300</xdr:colOff>
          <xdr:row>18</xdr:row>
          <xdr:rowOff>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351526</xdr:colOff>
      <xdr:row>1</xdr:row>
      <xdr:rowOff>28352</xdr:rowOff>
    </xdr:from>
    <xdr:to>
      <xdr:col>2</xdr:col>
      <xdr:colOff>180634</xdr:colOff>
      <xdr:row>6</xdr:row>
      <xdr:rowOff>12909</xdr:rowOff>
    </xdr:to>
    <xdr:pic>
      <xdr:nvPicPr>
        <xdr:cNvPr id="11" name="Image 10" descr="Agence nationale de la sécurité des systèmes d'information — Wikipédia">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526" y="237902"/>
          <a:ext cx="1019733" cy="1032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519545</xdr:colOff>
      <xdr:row>19</xdr:row>
      <xdr:rowOff>82826</xdr:rowOff>
    </xdr:from>
    <xdr:to>
      <xdr:col>2</xdr:col>
      <xdr:colOff>6104283</xdr:colOff>
      <xdr:row>21</xdr:row>
      <xdr:rowOff>38099</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948170" y="4078996"/>
          <a:ext cx="6346738" cy="2029126"/>
        </a:xfrm>
        <a:prstGeom prst="rect">
          <a:avLst/>
        </a:prstGeom>
        <a:no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i="1">
              <a:latin typeface="Arial Narrow" panose="020B0606020202030204" pitchFamily="34" charset="0"/>
            </a:rPr>
            <a:t>* Sauf lorsqu'ils traitent d'informations classifiées et sont en conséquence régis par les textes relatifs à la protection des informations couvertes par le secret de la défense nationale, les systèmes d'information qui sont mis en œuvre par une entité soumise à la réglementation relative à la PPST et qui traitent d'informations relatives aux spécialités dont les savoir-faire sont susceptibles d'être détournés à des fins de terrorisme ou de prolifération d'armes de destruction massive et de leurs vecteurs constituent des systèmes d'information </a:t>
          </a:r>
          <a:r>
            <a:rPr lang="fr-FR" sz="1100" i="0">
              <a:latin typeface="Arial Narrow" panose="020B0606020202030204" pitchFamily="34" charset="0"/>
            </a:rPr>
            <a:t>Diffusion Restreinte</a:t>
          </a:r>
          <a:r>
            <a:rPr lang="fr-FR" sz="1100" i="1">
              <a:latin typeface="Arial Narrow" panose="020B0606020202030204" pitchFamily="34" charset="0"/>
            </a:rPr>
            <a:t>.</a:t>
          </a:r>
        </a:p>
        <a:p>
          <a:pPr algn="l"/>
          <a:endParaRPr lang="fr-FR" sz="1050" i="1">
            <a:latin typeface="Arial Narrow" panose="020B0606020202030204" pitchFamily="34" charset="0"/>
          </a:endParaRPr>
        </a:p>
        <a:p>
          <a:r>
            <a:rPr lang="fr-FR" sz="1100" i="1">
              <a:latin typeface="Arial Narrow" panose="020B0606020202030204" pitchFamily="34" charset="0"/>
            </a:rPr>
            <a:t>** </a:t>
          </a:r>
          <a:r>
            <a:rPr lang="fr-FR" sz="1100" b="0" i="1" u="none" strike="noStrike" baseline="0">
              <a:solidFill>
                <a:schemeClr val="dk1"/>
              </a:solidFill>
              <a:latin typeface="Arial Narrow" panose="020B0606020202030204" pitchFamily="34" charset="0"/>
              <a:ea typeface="+mn-ea"/>
              <a:cs typeface="+mn-cs"/>
            </a:rPr>
            <a:t>Sont notamment concernés les systèmes traitant d' informations couvertes par le secret professionnel, constituant des correspondances privées ou mentionnées à l'article 6 de la loi n° 78-753 du 17 juillet 1978 portant diverses mesures d'amélioration des relations entre l'administration et le public et diverses dispositions d' ordre administratif, social et fiscal. Sont également concernés les systèmes d'information mentionnés dans l'ordonnance n° 2005-1516 du 8 décembre 2005 relative aux échanges électroniques entre les usagers et les autorités administratives et entre les autorités administratives.</a:t>
          </a:r>
        </a:p>
      </xdr:txBody>
    </xdr:sp>
    <xdr:clientData/>
  </xdr:twoCellAnchor>
  <mc:AlternateContent xmlns:mc="http://schemas.openxmlformats.org/markup-compatibility/2006">
    <mc:Choice xmlns:a14="http://schemas.microsoft.com/office/drawing/2010/main" Requires="a14">
      <xdr:twoCellAnchor editAs="oneCell">
        <xdr:from>
          <xdr:col>1</xdr:col>
          <xdr:colOff>571500</xdr:colOff>
          <xdr:row>17</xdr:row>
          <xdr:rowOff>200025</xdr:rowOff>
        </xdr:from>
        <xdr:to>
          <xdr:col>2</xdr:col>
          <xdr:colOff>114300</xdr:colOff>
          <xdr:row>19</xdr:row>
          <xdr:rowOff>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409576</xdr:colOff>
      <xdr:row>1</xdr:row>
      <xdr:rowOff>47627</xdr:rowOff>
    </xdr:from>
    <xdr:to>
      <xdr:col>2</xdr:col>
      <xdr:colOff>6172200</xdr:colOff>
      <xdr:row>9</xdr:row>
      <xdr:rowOff>0</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1602272" y="254692"/>
          <a:ext cx="5762624" cy="1608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dk1"/>
            </a:solidFill>
            <a:effectLst/>
            <a:latin typeface="Arial Narrow" panose="020B0606020202030204" pitchFamily="34" charset="0"/>
            <a:ea typeface="+mn-ea"/>
            <a:cs typeface="+mn-cs"/>
          </a:endParaRPr>
        </a:p>
        <a:p>
          <a:pPr algn="ctr"/>
          <a:r>
            <a:rPr lang="fr-FR" sz="1600" b="1">
              <a:solidFill>
                <a:schemeClr val="dk1"/>
              </a:solidFill>
              <a:effectLst/>
              <a:latin typeface="Arial Narrow" panose="020B0606020202030204" pitchFamily="34" charset="0"/>
              <a:ea typeface="+mn-ea"/>
              <a:cs typeface="+mn-cs"/>
            </a:rPr>
            <a:t>Mise en œuvre d'un SI sensible ou DR - Liste de vérifications</a:t>
          </a: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200" b="1" i="0" u="sng">
              <a:solidFill>
                <a:schemeClr val="dk1"/>
              </a:solidFill>
              <a:effectLst/>
              <a:latin typeface="Arial Narrow" panose="020B0606020202030204" pitchFamily="34" charset="0"/>
              <a:ea typeface="+mn-ea"/>
              <a:cs typeface="+mn-cs"/>
            </a:rPr>
            <a:t>Objectif de ce document :</a:t>
          </a:r>
          <a:r>
            <a:rPr lang="fr-FR" sz="1200" b="1" i="0" u="none">
              <a:solidFill>
                <a:schemeClr val="dk1"/>
              </a:solidFill>
              <a:effectLst/>
              <a:latin typeface="Arial Narrow" panose="020B0606020202030204" pitchFamily="34" charset="0"/>
              <a:ea typeface="+mn-ea"/>
              <a:cs typeface="+mn-cs"/>
            </a:rPr>
            <a:t> outiller le </a:t>
          </a:r>
          <a:r>
            <a:rPr lang="fr-FR" sz="1100" b="1" i="0">
              <a:solidFill>
                <a:schemeClr val="dk1"/>
              </a:solidFill>
              <a:effectLst/>
              <a:latin typeface="Arial Narrow" panose="020B0606020202030204" pitchFamily="34" charset="0"/>
              <a:ea typeface="+mn-ea"/>
              <a:cs typeface="+mn-cs"/>
            </a:rPr>
            <a:t>pilotage de la mise en conformité d'un SI sensible ou DR au regard de la réglementation</a:t>
          </a: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algn="ctr" eaLnBrk="1" fontAlgn="auto" latinLnBrk="0" hangingPunct="1"/>
          <a:r>
            <a:rPr lang="fr-FR" sz="1000" b="1">
              <a:solidFill>
                <a:schemeClr val="dk1"/>
              </a:solidFill>
              <a:effectLst/>
              <a:latin typeface="Arial Narrow" panose="020B0606020202030204" pitchFamily="34" charset="0"/>
              <a:ea typeface="+mn-ea"/>
              <a:cs typeface="+mn-cs"/>
            </a:rPr>
            <a:t>Ce</a:t>
          </a:r>
          <a:r>
            <a:rPr lang="fr-FR" sz="1000" b="1" baseline="0">
              <a:solidFill>
                <a:schemeClr val="dk1"/>
              </a:solidFill>
              <a:effectLst/>
              <a:latin typeface="Arial Narrow" panose="020B0606020202030204" pitchFamily="34" charset="0"/>
              <a:ea typeface="+mn-ea"/>
              <a:cs typeface="+mn-cs"/>
            </a:rPr>
            <a:t> document constitue un c</a:t>
          </a:r>
          <a:r>
            <a:rPr lang="fr-FR" sz="1000" b="1">
              <a:solidFill>
                <a:schemeClr val="dk1"/>
              </a:solidFill>
              <a:effectLst/>
              <a:latin typeface="Arial Narrow" panose="020B0606020202030204" pitchFamily="34" charset="0"/>
              <a:ea typeface="+mn-ea"/>
              <a:cs typeface="+mn-cs"/>
            </a:rPr>
            <a:t>omplément</a:t>
          </a:r>
          <a:r>
            <a:rPr lang="fr-FR" sz="1000" b="1" baseline="0">
              <a:solidFill>
                <a:schemeClr val="dk1"/>
              </a:solidFill>
              <a:effectLst/>
              <a:latin typeface="Arial Narrow" panose="020B0606020202030204" pitchFamily="34" charset="0"/>
              <a:ea typeface="+mn-ea"/>
              <a:cs typeface="+mn-cs"/>
            </a:rPr>
            <a:t> au guide ANSSI  </a:t>
          </a:r>
          <a:endParaRPr lang="fr-FR" sz="1000">
            <a:effectLst/>
            <a:latin typeface="Arial Narrow" panose="020B0606020202030204" pitchFamily="34" charset="0"/>
          </a:endParaRPr>
        </a:p>
        <a:p>
          <a:pPr algn="ctr" eaLnBrk="1" fontAlgn="auto" latinLnBrk="0" hangingPunct="1"/>
          <a:r>
            <a:rPr lang="fr-FR" sz="1000" b="1" i="1">
              <a:solidFill>
                <a:schemeClr val="dk1"/>
              </a:solidFill>
              <a:effectLst/>
              <a:latin typeface="Arial Narrow" panose="020B0606020202030204" pitchFamily="34" charset="0"/>
              <a:ea typeface="+mn-ea"/>
              <a:cs typeface="+mn-cs"/>
            </a:rPr>
            <a:t>Recommandations pour les architectures des systèmes d'information sensibles ou Diffusion Restreinte</a:t>
          </a:r>
        </a:p>
        <a:p>
          <a:pPr algn="ctr" eaLnBrk="1" fontAlgn="auto" latinLnBrk="0" hangingPunct="1"/>
          <a:r>
            <a:rPr lang="fr-FR" sz="1000" b="0" i="0" u="none" strike="noStrike" baseline="0">
              <a:solidFill>
                <a:schemeClr val="dk1"/>
              </a:solidFill>
              <a:latin typeface="Arial Narrow" panose="020B0606020202030204" pitchFamily="34" charset="0"/>
              <a:ea typeface="+mn-ea"/>
              <a:cs typeface="+mn-cs"/>
            </a:rPr>
            <a:t>(réf. ANSSI-PG-075 version 1.0 du 28/08/2020)</a:t>
          </a:r>
          <a:endParaRPr lang="fr-FR" sz="1000" b="0">
            <a:effectLst/>
            <a:latin typeface="Arial Narrow" panose="020B0606020202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0</xdr:row>
      <xdr:rowOff>114300</xdr:rowOff>
    </xdr:from>
    <xdr:to>
      <xdr:col>6</xdr:col>
      <xdr:colOff>447676</xdr:colOff>
      <xdr:row>20</xdr:row>
      <xdr:rowOff>76200</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0</xdr:row>
      <xdr:rowOff>114300</xdr:rowOff>
    </xdr:from>
    <xdr:to>
      <xdr:col>6</xdr:col>
      <xdr:colOff>447676</xdr:colOff>
      <xdr:row>20</xdr:row>
      <xdr:rowOff>76200</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au4" displayName="Tableau4" ref="A1:I79" totalsRowShown="0" headerRowDxfId="42" dataDxfId="41">
  <autoFilter ref="A1:I79" xr:uid="{00000000-0009-0000-0100-000004000000}"/>
  <tableColumns count="9">
    <tableColumn id="1" xr3:uid="{00000000-0010-0000-0000-000001000000}" name="Identifiant" dataDxfId="40"/>
    <tableColumn id="2" xr3:uid="{00000000-0010-0000-0000-000002000000}" name="Intitulé de la recommandation" dataDxfId="39"/>
    <tableColumn id="3" xr3:uid="{00000000-0010-0000-0000-000003000000}" name="Type de reco" dataDxfId="38"/>
    <tableColumn id="4" xr3:uid="{00000000-0010-0000-0000-000004000000}" name="Réf. II 901" dataDxfId="37"/>
    <tableColumn id="5" xr3:uid="{00000000-0010-0000-0000-000005000000}" name="Recommandation ou exigence ?" dataDxfId="36">
      <calculatedColumnFormula>IF(OR(Entité=2,Entité=4),IF(C2="DR","Recommandation ANSSI",IF(C2="sensible","Exigence II 901",IF(C2="ANSSI+","Recommandation forte ANSSI","Recommandation ANSSI"))),IF(OR(Entité=1,Entité=3,Entité=5),IF(C2="DR","Exigence II 901 (DR)",IF(C2="sensible","Exigence II 901",IF(C2="ANSSI+","Recommandation forte ANSSI","Recommandation ANSSI"))),IF(Entité=6,IF(OR(C2="DR",C2="sensible"),"Recommandation II 901",IF(C2="ANSSI+","Recommandation forte ANSSI","Recommandation ANSSI")))))</calculatedColumnFormula>
    </tableColumn>
    <tableColumn id="6" xr3:uid="{00000000-0010-0000-0000-000006000000}" name="Mesure retenue, exclue ou non applicable ?" dataDxfId="35"/>
    <tableColumn id="8" xr3:uid="{00000000-0010-0000-0000-000008000000}" name="Niveau de mise en œuvre" dataDxfId="34"/>
    <tableColumn id="10" xr3:uid="{00000000-0010-0000-0000-00000A000000}" name="Plan d'action / Commentaires" dataDxfId="33"/>
    <tableColumn id="9" xr3:uid="{00000000-0010-0000-0000-000009000000}" name="Justification en cas d'exclusion ou de non applicabilité de la mesure" dataDxfId="32">
      <calculatedColumnFormula>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calculatedColumnFormula>
    </tableColumn>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au6" displayName="Tableau6" ref="A1:I206" totalsRowShown="0" headerRowDxfId="31" dataDxfId="30">
  <autoFilter ref="A1:I206" xr:uid="{00000000-0009-0000-0100-000006000000}"/>
  <tableColumns count="9">
    <tableColumn id="1" xr3:uid="{00000000-0010-0000-0100-000001000000}" name="Section II 901" dataDxfId="29"/>
    <tableColumn id="9" xr3:uid="{00000000-0010-0000-0100-000009000000}" name="Identifiant" dataDxfId="28"/>
    <tableColumn id="2" xr3:uid="{00000000-0010-0000-0100-000002000000}" name="Intitulé de la recommandation" dataDxfId="27"/>
    <tableColumn id="3" xr3:uid="{00000000-0010-0000-0100-000003000000}" name="Type de reco" dataDxfId="26"/>
    <tableColumn id="4" xr3:uid="{00000000-0010-0000-0100-000004000000}" name="Recommandation ou exigence ?" dataDxfId="25">
      <calculatedColumnFormula>IF(Entité=2,IF(D2="DR","Recommandation ANSSI",IF(D2="sensible","Exigence II 901 (PSSIE)","n.a")),IF(Entité=1,IF(D2="DR","Exigence II 901 (DR)",IF(D2="sensible","Exigence II 901 (PSSIE)","n.a")),IF(OR(Entité=3,Entité=5),IF(D2="DR","Exigence II 901 (DR)",IF(D2="sensible","Exigence II 901","n.a")),IF(Entité=4,IF(D2="DR","Recommandation ANSSI",IF(D2="sensible","Exigence II 901","n.a")),IF(Entité=6,IF(D2="DR","Recommandation ANSSI",IF(D2="sensible","Recommandation II 901","n.a")))))))</calculatedColumnFormula>
    </tableColumn>
    <tableColumn id="5" xr3:uid="{00000000-0010-0000-0100-000005000000}" name="Mesure retenue, exclue ou non applicable ?" dataDxfId="24"/>
    <tableColumn id="6" xr3:uid="{00000000-0010-0000-0100-000006000000}" name="Niveau de mise en œuvre" dataDxfId="23"/>
    <tableColumn id="7" xr3:uid="{00000000-0010-0000-0100-000007000000}" name="Plan d'action / Commentaires" dataDxfId="22"/>
    <tableColumn id="8" xr3:uid="{00000000-0010-0000-0100-000008000000}" name="Justification en cas d'exclusion ou de non applicabilité de la mesure" dataDxfId="21">
      <calculatedColumnFormula>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calculatedColumnFormula>
    </tableColumn>
  </tableColumns>
  <tableStyleInfo name="Style de tableau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au22" displayName="Tableau22" ref="H5:J10" totalsRowShown="0" headerRowDxfId="20" dataDxfId="19">
  <autoFilter ref="H5:J10" xr:uid="{00000000-0009-0000-0100-000001000000}"/>
  <tableColumns count="3">
    <tableColumn id="1" xr3:uid="{00000000-0010-0000-0200-000001000000}" name="Statut" dataDxfId="18"/>
    <tableColumn id="2" xr3:uid="{00000000-0010-0000-0200-000002000000}" name="Recommandations ANSSI" dataDxfId="17">
      <calculatedColumnFormula>COUNTIF('Recommandations guide ANSSI'!G:G,H6)</calculatedColumnFormula>
    </tableColumn>
    <tableColumn id="3" xr3:uid="{00000000-0010-0000-0200-000003000000}" name="Mesures SSI II 901" dataDxfId="16">
      <calculatedColumnFormula>COUNTIF('ANNEXE - Mesures II 901'!G:G,H6)</calculatedColumnFormula>
    </tableColumn>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9"/>
  <sheetViews>
    <sheetView zoomScale="85" zoomScaleNormal="85" workbookViewId="0"/>
  </sheetViews>
  <sheetFormatPr baseColWidth="10" defaultRowHeight="16.5" x14ac:dyDescent="0.3"/>
  <cols>
    <col min="1" max="1" width="18.140625" style="1" customWidth="1"/>
    <col min="2" max="2" width="11.42578125" style="1"/>
    <col min="3" max="3" width="0.7109375" style="1" customWidth="1"/>
    <col min="4" max="4" width="11.42578125" style="1"/>
    <col min="5" max="5" width="0.5703125" style="1" customWidth="1"/>
    <col min="6" max="6" width="51.28515625" style="1" customWidth="1"/>
    <col min="7" max="16384" width="11.42578125" style="1"/>
  </cols>
  <sheetData>
    <row r="2" spans="2:6" ht="261.75" customHeight="1" x14ac:dyDescent="0.3"/>
    <row r="4" spans="2:6" ht="57.75" customHeight="1" x14ac:dyDescent="0.3">
      <c r="B4" s="37" t="s">
        <v>572</v>
      </c>
      <c r="C4" s="37"/>
      <c r="D4" s="37"/>
      <c r="E4" s="37"/>
      <c r="F4" s="37"/>
    </row>
    <row r="7" spans="2:6" x14ac:dyDescent="0.3">
      <c r="B7" s="2" t="s">
        <v>574</v>
      </c>
      <c r="C7" s="3"/>
      <c r="D7" s="2" t="s">
        <v>575</v>
      </c>
      <c r="E7" s="3"/>
      <c r="F7" s="5" t="s">
        <v>576</v>
      </c>
    </row>
    <row r="8" spans="2:6" x14ac:dyDescent="0.3">
      <c r="B8" s="6" t="s">
        <v>577</v>
      </c>
      <c r="D8" s="7">
        <v>44071</v>
      </c>
      <c r="F8" s="4" t="s">
        <v>578</v>
      </c>
    </row>
    <row r="9" spans="2:6" ht="3.75" customHeight="1" x14ac:dyDescent="0.3">
      <c r="B9" s="2"/>
      <c r="C9" s="2"/>
      <c r="D9" s="2"/>
      <c r="E9" s="2"/>
      <c r="F9" s="2"/>
    </row>
  </sheetData>
  <mergeCells count="1">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3:D63"/>
  <sheetViews>
    <sheetView tabSelected="1" zoomScale="115" zoomScaleNormal="115" workbookViewId="0"/>
  </sheetViews>
  <sheetFormatPr baseColWidth="10" defaultRowHeight="16.5" x14ac:dyDescent="0.3"/>
  <cols>
    <col min="1" max="1" width="6.42578125" style="1" customWidth="1"/>
    <col min="2" max="2" width="11.42578125" style="1" customWidth="1"/>
    <col min="3" max="3" width="113.28515625" style="1" bestFit="1" customWidth="1"/>
    <col min="4" max="16384" width="11.42578125" style="1"/>
  </cols>
  <sheetData>
    <row r="3" spans="2:4" x14ac:dyDescent="0.3">
      <c r="D3" s="8">
        <v>5</v>
      </c>
    </row>
    <row r="11" spans="2:4" ht="20.25" x14ac:dyDescent="0.3">
      <c r="B11" s="19" t="s">
        <v>621</v>
      </c>
    </row>
    <row r="14" spans="2:4" x14ac:dyDescent="0.3">
      <c r="C14" s="18" t="s">
        <v>597</v>
      </c>
    </row>
    <row r="15" spans="2:4" x14ac:dyDescent="0.3">
      <c r="C15" s="18" t="s">
        <v>598</v>
      </c>
    </row>
    <row r="16" spans="2:4" x14ac:dyDescent="0.3">
      <c r="C16" s="18" t="s">
        <v>599</v>
      </c>
    </row>
    <row r="17" spans="2:3" x14ac:dyDescent="0.3">
      <c r="C17" s="18" t="s">
        <v>600</v>
      </c>
    </row>
    <row r="18" spans="2:3" x14ac:dyDescent="0.3">
      <c r="C18" s="18" t="s">
        <v>601</v>
      </c>
    </row>
    <row r="19" spans="2:3" x14ac:dyDescent="0.3">
      <c r="C19" s="18" t="s">
        <v>602</v>
      </c>
    </row>
    <row r="20" spans="2:3" ht="147" customHeight="1" x14ac:dyDescent="0.3"/>
    <row r="23" spans="2:3" ht="20.25" x14ac:dyDescent="0.3">
      <c r="B23" s="24" t="s">
        <v>628</v>
      </c>
    </row>
    <row r="25" spans="2:3" x14ac:dyDescent="0.3">
      <c r="C25" s="1" t="s">
        <v>629</v>
      </c>
    </row>
    <row r="27" spans="2:3" ht="33" x14ac:dyDescent="0.3">
      <c r="C27" s="21" t="s">
        <v>625</v>
      </c>
    </row>
    <row r="28" spans="2:3" ht="33" x14ac:dyDescent="0.3">
      <c r="C28" s="21" t="s">
        <v>624</v>
      </c>
    </row>
    <row r="29" spans="2:3" x14ac:dyDescent="0.3">
      <c r="C29" s="22"/>
    </row>
    <row r="30" spans="2:3" x14ac:dyDescent="0.3">
      <c r="C30" s="25" t="s">
        <v>607</v>
      </c>
    </row>
    <row r="31" spans="2:3" s="27" customFormat="1" ht="12.75" x14ac:dyDescent="0.2">
      <c r="C31" s="28" t="s">
        <v>620</v>
      </c>
    </row>
    <row r="32" spans="2:3" s="27" customFormat="1" ht="12.75" x14ac:dyDescent="0.2">
      <c r="C32" s="29" t="s">
        <v>630</v>
      </c>
    </row>
    <row r="33" spans="2:3" s="27" customFormat="1" ht="38.25" x14ac:dyDescent="0.2">
      <c r="C33" s="29" t="s">
        <v>635</v>
      </c>
    </row>
    <row r="34" spans="2:3" s="27" customFormat="1" ht="12.75" x14ac:dyDescent="0.2">
      <c r="C34" s="29" t="s">
        <v>631</v>
      </c>
    </row>
    <row r="35" spans="2:3" s="27" customFormat="1" ht="12.75" x14ac:dyDescent="0.2">
      <c r="C35" s="29" t="s">
        <v>626</v>
      </c>
    </row>
    <row r="36" spans="2:3" s="27" customFormat="1" ht="12.75" x14ac:dyDescent="0.2">
      <c r="C36" s="29" t="s">
        <v>627</v>
      </c>
    </row>
    <row r="38" spans="2:3" ht="20.25" x14ac:dyDescent="0.3">
      <c r="B38" s="19" t="s">
        <v>623</v>
      </c>
      <c r="C38" s="22"/>
    </row>
    <row r="40" spans="2:3" x14ac:dyDescent="0.3">
      <c r="C40" s="23" t="s">
        <v>637</v>
      </c>
    </row>
    <row r="41" spans="2:3" ht="18" customHeight="1" x14ac:dyDescent="0.3">
      <c r="C41" s="21" t="s">
        <v>634</v>
      </c>
    </row>
    <row r="42" spans="2:3" ht="66" x14ac:dyDescent="0.3">
      <c r="C42" s="21" t="s">
        <v>632</v>
      </c>
    </row>
    <row r="43" spans="2:3" ht="33" x14ac:dyDescent="0.3">
      <c r="C43" s="21" t="s">
        <v>652</v>
      </c>
    </row>
    <row r="45" spans="2:3" ht="20.25" x14ac:dyDescent="0.3">
      <c r="B45" s="19" t="s">
        <v>622</v>
      </c>
    </row>
    <row r="46" spans="2:3" x14ac:dyDescent="0.3">
      <c r="C46" s="18"/>
    </row>
    <row r="47" spans="2:3" x14ac:dyDescent="0.3">
      <c r="C47" s="18" t="s">
        <v>636</v>
      </c>
    </row>
    <row r="48" spans="2:3" x14ac:dyDescent="0.3">
      <c r="C48" s="18"/>
    </row>
    <row r="49" spans="2:4" x14ac:dyDescent="0.3">
      <c r="C49" s="18" t="s">
        <v>584</v>
      </c>
    </row>
    <row r="50" spans="2:4" x14ac:dyDescent="0.3">
      <c r="C50" s="11" t="s">
        <v>585</v>
      </c>
    </row>
    <row r="51" spans="2:4" x14ac:dyDescent="0.3">
      <c r="C51" s="10" t="s">
        <v>586</v>
      </c>
    </row>
    <row r="52" spans="2:4" x14ac:dyDescent="0.3">
      <c r="C52" s="11" t="s">
        <v>587</v>
      </c>
    </row>
    <row r="53" spans="2:4" x14ac:dyDescent="0.3">
      <c r="C53" s="10" t="s">
        <v>582</v>
      </c>
    </row>
    <row r="54" spans="2:4" x14ac:dyDescent="0.3">
      <c r="C54" s="11" t="s">
        <v>579</v>
      </c>
    </row>
    <row r="56" spans="2:4" x14ac:dyDescent="0.3">
      <c r="C56" s="1" t="s">
        <v>639</v>
      </c>
    </row>
    <row r="58" spans="2:4" x14ac:dyDescent="0.3">
      <c r="C58" s="25" t="s">
        <v>607</v>
      </c>
    </row>
    <row r="59" spans="2:4" ht="27" x14ac:dyDescent="0.3">
      <c r="C59" s="29" t="s">
        <v>653</v>
      </c>
    </row>
    <row r="61" spans="2:4" ht="117.75" customHeight="1" x14ac:dyDescent="0.3">
      <c r="B61" s="38" t="s">
        <v>655</v>
      </c>
      <c r="C61" s="38"/>
      <c r="D61" s="38"/>
    </row>
    <row r="63" spans="2:4" x14ac:dyDescent="0.3">
      <c r="C63" s="31" t="s">
        <v>654</v>
      </c>
    </row>
  </sheetData>
  <mergeCells count="1">
    <mergeCell ref="B61:D6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Group Box 3">
              <controlPr defaultSize="0" autoFill="0" autoPict="0">
                <anchor moveWithCells="1">
                  <from>
                    <xdr:col>1</xdr:col>
                    <xdr:colOff>523875</xdr:colOff>
                    <xdr:row>12</xdr:row>
                    <xdr:rowOff>76200</xdr:rowOff>
                  </from>
                  <to>
                    <xdr:col>2</xdr:col>
                    <xdr:colOff>6105525</xdr:colOff>
                    <xdr:row>19</xdr:row>
                    <xdr:rowOff>57150</xdr:rowOff>
                  </to>
                </anchor>
              </controlPr>
            </control>
          </mc:Choice>
        </mc:AlternateContent>
        <mc:AlternateContent xmlns:mc="http://schemas.openxmlformats.org/markup-compatibility/2006">
          <mc:Choice Requires="x14">
            <control shapeId="1041" r:id="rId5" name="Option Button 17">
              <controlPr defaultSize="0" autoFill="0" autoLine="0" autoPict="0">
                <anchor moveWithCells="1">
                  <from>
                    <xdr:col>1</xdr:col>
                    <xdr:colOff>571500</xdr:colOff>
                    <xdr:row>12</xdr:row>
                    <xdr:rowOff>200025</xdr:rowOff>
                  </from>
                  <to>
                    <xdr:col>2</xdr:col>
                    <xdr:colOff>114300</xdr:colOff>
                    <xdr:row>14</xdr:row>
                    <xdr:rowOff>0</xdr:rowOff>
                  </to>
                </anchor>
              </controlPr>
            </control>
          </mc:Choice>
        </mc:AlternateContent>
        <mc:AlternateContent xmlns:mc="http://schemas.openxmlformats.org/markup-compatibility/2006">
          <mc:Choice Requires="x14">
            <control shapeId="1042" r:id="rId6" name="Option Button 18">
              <controlPr defaultSize="0" autoFill="0" autoLine="0" autoPict="0">
                <anchor moveWithCells="1">
                  <from>
                    <xdr:col>1</xdr:col>
                    <xdr:colOff>571500</xdr:colOff>
                    <xdr:row>13</xdr:row>
                    <xdr:rowOff>200025</xdr:rowOff>
                  </from>
                  <to>
                    <xdr:col>2</xdr:col>
                    <xdr:colOff>114300</xdr:colOff>
                    <xdr:row>15</xdr:row>
                    <xdr:rowOff>0</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1</xdr:col>
                    <xdr:colOff>571500</xdr:colOff>
                    <xdr:row>14</xdr:row>
                    <xdr:rowOff>200025</xdr:rowOff>
                  </from>
                  <to>
                    <xdr:col>2</xdr:col>
                    <xdr:colOff>114300</xdr:colOff>
                    <xdr:row>16</xdr:row>
                    <xdr:rowOff>9525</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1</xdr:col>
                    <xdr:colOff>571500</xdr:colOff>
                    <xdr:row>15</xdr:row>
                    <xdr:rowOff>200025</xdr:rowOff>
                  </from>
                  <to>
                    <xdr:col>2</xdr:col>
                    <xdr:colOff>114300</xdr:colOff>
                    <xdr:row>17</xdr:row>
                    <xdr:rowOff>0</xdr:rowOff>
                  </to>
                </anchor>
              </controlPr>
            </control>
          </mc:Choice>
        </mc:AlternateContent>
        <mc:AlternateContent xmlns:mc="http://schemas.openxmlformats.org/markup-compatibility/2006">
          <mc:Choice Requires="x14">
            <control shapeId="1045" r:id="rId9" name="Option Button 21">
              <controlPr defaultSize="0" autoFill="0" autoLine="0" autoPict="0">
                <anchor moveWithCells="1">
                  <from>
                    <xdr:col>1</xdr:col>
                    <xdr:colOff>571500</xdr:colOff>
                    <xdr:row>16</xdr:row>
                    <xdr:rowOff>200025</xdr:rowOff>
                  </from>
                  <to>
                    <xdr:col>2</xdr:col>
                    <xdr:colOff>114300</xdr:colOff>
                    <xdr:row>18</xdr:row>
                    <xdr:rowOff>0</xdr:rowOff>
                  </to>
                </anchor>
              </controlPr>
            </control>
          </mc:Choice>
        </mc:AlternateContent>
        <mc:AlternateContent xmlns:mc="http://schemas.openxmlformats.org/markup-compatibility/2006">
          <mc:Choice Requires="x14">
            <control shapeId="1049" r:id="rId10" name="Option Button 25">
              <controlPr defaultSize="0" autoFill="0" autoLine="0" autoPict="0">
                <anchor moveWithCells="1">
                  <from>
                    <xdr:col>1</xdr:col>
                    <xdr:colOff>571500</xdr:colOff>
                    <xdr:row>17</xdr:row>
                    <xdr:rowOff>200025</xdr:rowOff>
                  </from>
                  <to>
                    <xdr:col>2</xdr:col>
                    <xdr:colOff>114300</xdr:colOff>
                    <xdr:row>19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9" operator="equal" id="{EBB24EE9-161E-4C7A-AAA0-2E577D11B168}">
            <xm:f>Référence!$D$9</xm:f>
            <x14:dxf>
              <font>
                <color theme="0"/>
              </font>
              <fill>
                <patternFill>
                  <bgColor rgb="FFC00000"/>
                </patternFill>
              </fill>
            </x14:dxf>
          </x14:cfRule>
          <x14:cfRule type="beginsWith" priority="10" operator="beginsWith" id="{EFB6CBA8-7594-4025-BDB3-58085996E941}">
            <xm:f>LEFT(C50,LEN(Référence!$D$6))=Référence!$D$6</xm:f>
            <xm:f>Référence!$D$6</xm:f>
            <x14:dxf>
              <fill>
                <patternFill>
                  <bgColor rgb="FF92D050"/>
                </patternFill>
              </fill>
            </x14:dxf>
          </x14:cfRule>
          <xm:sqref>C50:C54</xm:sqref>
        </x14:conditionalFormatting>
        <x14:conditionalFormatting xmlns:xm="http://schemas.microsoft.com/office/excel/2006/main">
          <x14:cfRule type="cellIs" priority="11" operator="equal" id="{29F5D663-4E7B-4F64-91EA-784D0DE3C31E}">
            <xm:f>Référence!$D$8</xm:f>
            <x14:dxf>
              <fill>
                <patternFill>
                  <bgColor rgb="FFFF0000"/>
                </patternFill>
              </fill>
            </x14:dxf>
          </x14:cfRule>
          <xm:sqref>C50:C54</xm:sqref>
        </x14:conditionalFormatting>
        <x14:conditionalFormatting xmlns:xm="http://schemas.microsoft.com/office/excel/2006/main">
          <x14:cfRule type="cellIs" priority="12" operator="equal" id="{6D403569-4C57-4140-9803-CD114CA3BCBA}">
            <xm:f>Référence!$D$7</xm:f>
            <x14:dxf>
              <fill>
                <patternFill>
                  <bgColor rgb="FFFFC000"/>
                </patternFill>
              </fill>
            </x14:dxf>
          </x14:cfRule>
          <xm:sqref>C50:C54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Référence!$D$6:$D$10</xm:f>
          </x14:formula1>
          <xm:sqref>C50:C54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J79"/>
  <sheetViews>
    <sheetView zoomScaleNormal="100" workbookViewId="0">
      <pane ySplit="1" topLeftCell="A2" activePane="bottomLeft" state="frozen"/>
      <selection pane="bottomLeft"/>
    </sheetView>
  </sheetViews>
  <sheetFormatPr baseColWidth="10" defaultRowHeight="16.5" x14ac:dyDescent="0.3"/>
  <cols>
    <col min="1" max="1" width="11.7109375" style="9" customWidth="1"/>
    <col min="2" max="2" width="98.28515625" style="9" customWidth="1"/>
    <col min="3" max="3" width="20.85546875" style="9" hidden="1" customWidth="1"/>
    <col min="4" max="4" width="25.5703125" style="36" customWidth="1"/>
    <col min="5" max="5" width="29.7109375" style="9" customWidth="1"/>
    <col min="6" max="6" width="19.42578125" style="9" customWidth="1"/>
    <col min="7" max="7" width="26.7109375" style="9" customWidth="1"/>
    <col min="8" max="8" width="55.42578125" style="9" customWidth="1"/>
    <col min="9" max="9" width="107.7109375" style="9" bestFit="1" customWidth="1"/>
    <col min="10" max="10" width="32" style="9" customWidth="1"/>
    <col min="11" max="16384" width="11.42578125" style="9"/>
  </cols>
  <sheetData>
    <row r="1" spans="1:10" s="16" customFormat="1" ht="47.25" x14ac:dyDescent="0.25">
      <c r="A1" s="16" t="s">
        <v>123</v>
      </c>
      <c r="B1" s="16" t="s">
        <v>86</v>
      </c>
      <c r="C1" s="16" t="s">
        <v>90</v>
      </c>
      <c r="D1" s="30" t="s">
        <v>83</v>
      </c>
      <c r="E1" s="17" t="s">
        <v>109</v>
      </c>
      <c r="F1" s="17" t="s">
        <v>573</v>
      </c>
      <c r="G1" s="17" t="s">
        <v>583</v>
      </c>
      <c r="H1" s="17" t="s">
        <v>122</v>
      </c>
      <c r="I1" s="17" t="s">
        <v>633</v>
      </c>
      <c r="J1" s="17"/>
    </row>
    <row r="2" spans="1:10" x14ac:dyDescent="0.3">
      <c r="A2" s="12" t="s">
        <v>0</v>
      </c>
      <c r="B2" s="12" t="s">
        <v>85</v>
      </c>
      <c r="C2" s="12" t="s">
        <v>80</v>
      </c>
      <c r="D2" s="13" t="s">
        <v>84</v>
      </c>
      <c r="E2" s="12" t="str">
        <f t="shared" ref="E2:E34" si="0">IF(OR(Entité=2,Entité=4),IF(C2="DR","Recommandation ANSSI",IF(C2="sensible","Exigence II 901",IF(C2="ANSSI+","Recommandation forte ANSSI","Recommandation ANSSI"))),IF(OR(Entité=1,Entité=3,Entité=5),IF(C2="DR","Exigence II 901 (DR)",IF(C2="sensible","Exigence II 901",IF(C2="ANSSI+","Recommandation forte ANSSI","Recommandation ANSSI"))),IF(Entité=6,IF(OR(C2="DR",C2="sensible"),"Recommandation II 901",IF(C2="ANSSI+","Recommandation forte ANSSI","Recommandation ANSSI")))))</f>
        <v>Exigence II 901</v>
      </c>
      <c r="F2" s="12" t="s">
        <v>580</v>
      </c>
      <c r="G2" s="12" t="s">
        <v>587</v>
      </c>
      <c r="H2" s="12"/>
      <c r="I2"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 spans="1:10" x14ac:dyDescent="0.3">
      <c r="A3" s="12" t="s">
        <v>1</v>
      </c>
      <c r="B3" s="12" t="s">
        <v>608</v>
      </c>
      <c r="C3" s="12" t="s">
        <v>80</v>
      </c>
      <c r="D3" s="13" t="s">
        <v>84</v>
      </c>
      <c r="E3" s="12" t="str">
        <f t="shared" si="0"/>
        <v>Exigence II 901</v>
      </c>
      <c r="F3" s="12" t="s">
        <v>580</v>
      </c>
      <c r="G3" s="12" t="s">
        <v>587</v>
      </c>
      <c r="H3" s="12"/>
      <c r="I3"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 spans="1:10" x14ac:dyDescent="0.3">
      <c r="A4" s="12" t="s">
        <v>2</v>
      </c>
      <c r="B4" s="12" t="s">
        <v>87</v>
      </c>
      <c r="C4" s="12" t="s">
        <v>80</v>
      </c>
      <c r="D4" s="13" t="s">
        <v>88</v>
      </c>
      <c r="E4" s="12" t="str">
        <f t="shared" si="0"/>
        <v>Exigence II 901</v>
      </c>
      <c r="F4" s="12" t="s">
        <v>580</v>
      </c>
      <c r="G4" s="12" t="s">
        <v>587</v>
      </c>
      <c r="H4" s="12"/>
      <c r="I4"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 spans="1:10" x14ac:dyDescent="0.3">
      <c r="A5" s="12" t="s">
        <v>3</v>
      </c>
      <c r="B5" s="12" t="s">
        <v>4</v>
      </c>
      <c r="C5" s="12" t="s">
        <v>80</v>
      </c>
      <c r="D5" s="13" t="s">
        <v>89</v>
      </c>
      <c r="E5" s="12" t="str">
        <f t="shared" si="0"/>
        <v>Exigence II 901</v>
      </c>
      <c r="F5" s="12" t="s">
        <v>580</v>
      </c>
      <c r="G5" s="12" t="s">
        <v>587</v>
      </c>
      <c r="H5" s="12"/>
      <c r="I5"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 spans="1:10" x14ac:dyDescent="0.3">
      <c r="A6" s="12" t="s">
        <v>5</v>
      </c>
      <c r="B6" s="12" t="s">
        <v>6</v>
      </c>
      <c r="C6" s="12" t="s">
        <v>81</v>
      </c>
      <c r="D6" s="13"/>
      <c r="E6" s="12" t="str">
        <f t="shared" si="0"/>
        <v>Recommandation ANSSI</v>
      </c>
      <c r="F6" s="12" t="s">
        <v>579</v>
      </c>
      <c r="G6" s="12" t="s">
        <v>579</v>
      </c>
      <c r="H6" s="12"/>
      <c r="I6"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 spans="1:10" x14ac:dyDescent="0.3">
      <c r="A7" s="12" t="s">
        <v>7</v>
      </c>
      <c r="B7" s="12" t="s">
        <v>8</v>
      </c>
      <c r="C7" s="12" t="s">
        <v>81</v>
      </c>
      <c r="D7" s="13"/>
      <c r="E7" s="12" t="str">
        <f t="shared" si="0"/>
        <v>Recommandation ANSSI</v>
      </c>
      <c r="F7" s="12" t="s">
        <v>580</v>
      </c>
      <c r="G7" s="12" t="s">
        <v>587</v>
      </c>
      <c r="H7" s="12"/>
      <c r="I7"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8" spans="1:10" x14ac:dyDescent="0.3">
      <c r="A8" s="12" t="s">
        <v>9</v>
      </c>
      <c r="B8" s="12" t="s">
        <v>91</v>
      </c>
      <c r="C8" s="12" t="s">
        <v>81</v>
      </c>
      <c r="D8" s="13"/>
      <c r="E8" s="12" t="str">
        <f t="shared" si="0"/>
        <v>Recommandation ANSSI</v>
      </c>
      <c r="F8" s="12" t="s">
        <v>579</v>
      </c>
      <c r="G8" s="12" t="s">
        <v>579</v>
      </c>
      <c r="H8" s="12"/>
      <c r="I8"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9" spans="1:10" x14ac:dyDescent="0.3">
      <c r="A9" s="12" t="s">
        <v>10</v>
      </c>
      <c r="B9" s="12" t="s">
        <v>92</v>
      </c>
      <c r="C9" s="12" t="s">
        <v>80</v>
      </c>
      <c r="D9" s="13" t="s">
        <v>93</v>
      </c>
      <c r="E9" s="12" t="str">
        <f t="shared" si="0"/>
        <v>Exigence II 901</v>
      </c>
      <c r="F9" s="12" t="s">
        <v>580</v>
      </c>
      <c r="G9" s="12" t="s">
        <v>587</v>
      </c>
      <c r="H9" s="12"/>
      <c r="I9"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0" spans="1:10" x14ac:dyDescent="0.3">
      <c r="A10" s="12" t="s">
        <v>11</v>
      </c>
      <c r="B10" s="12" t="s">
        <v>609</v>
      </c>
      <c r="C10" s="12" t="s">
        <v>81</v>
      </c>
      <c r="D10" s="13"/>
      <c r="E10" s="12" t="str">
        <f t="shared" si="0"/>
        <v>Recommandation ANSSI</v>
      </c>
      <c r="F10" s="12" t="s">
        <v>580</v>
      </c>
      <c r="G10" s="12" t="s">
        <v>587</v>
      </c>
      <c r="H10" s="12"/>
      <c r="I10"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1" spans="1:10" x14ac:dyDescent="0.3">
      <c r="A11" s="12" t="s">
        <v>12</v>
      </c>
      <c r="B11" s="14" t="s">
        <v>129</v>
      </c>
      <c r="C11" s="12" t="s">
        <v>80</v>
      </c>
      <c r="D11" s="13" t="s">
        <v>103</v>
      </c>
      <c r="E11" s="12" t="str">
        <f t="shared" si="0"/>
        <v>Exigence II 901</v>
      </c>
      <c r="F11" s="12" t="s">
        <v>580</v>
      </c>
      <c r="G11" s="12" t="s">
        <v>587</v>
      </c>
      <c r="H11" s="12"/>
      <c r="I11"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2" spans="1:10" x14ac:dyDescent="0.3">
      <c r="A12" s="12" t="s">
        <v>13</v>
      </c>
      <c r="B12" s="12" t="s">
        <v>94</v>
      </c>
      <c r="C12" s="12" t="s">
        <v>79</v>
      </c>
      <c r="D12" s="13" t="s">
        <v>106</v>
      </c>
      <c r="E12" s="12" t="str">
        <f t="shared" si="0"/>
        <v>Exigence II 901 (DR)</v>
      </c>
      <c r="F12" s="12" t="s">
        <v>580</v>
      </c>
      <c r="G12" s="12" t="s">
        <v>587</v>
      </c>
      <c r="H12" s="12"/>
      <c r="I12"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3" spans="1:10" x14ac:dyDescent="0.3">
      <c r="A13" s="12" t="s">
        <v>14</v>
      </c>
      <c r="B13" s="12" t="s">
        <v>95</v>
      </c>
      <c r="C13" s="12" t="s">
        <v>80</v>
      </c>
      <c r="D13" s="13" t="s">
        <v>97</v>
      </c>
      <c r="E13" s="12" t="str">
        <f t="shared" si="0"/>
        <v>Exigence II 901</v>
      </c>
      <c r="F13" s="12" t="s">
        <v>580</v>
      </c>
      <c r="G13" s="12" t="s">
        <v>587</v>
      </c>
      <c r="H13" s="12"/>
      <c r="I13"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4" spans="1:10" x14ac:dyDescent="0.3">
      <c r="A14" s="12" t="s">
        <v>15</v>
      </c>
      <c r="B14" s="12" t="s">
        <v>16</v>
      </c>
      <c r="C14" s="12" t="s">
        <v>81</v>
      </c>
      <c r="D14" s="13"/>
      <c r="E14" s="12" t="str">
        <f t="shared" si="0"/>
        <v>Recommandation ANSSI</v>
      </c>
      <c r="F14" s="12" t="s">
        <v>580</v>
      </c>
      <c r="G14" s="12" t="s">
        <v>587</v>
      </c>
      <c r="H14" s="12"/>
      <c r="I14"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5" spans="1:10" x14ac:dyDescent="0.3">
      <c r="A15" s="12" t="s">
        <v>17</v>
      </c>
      <c r="B15" s="12" t="s">
        <v>98</v>
      </c>
      <c r="C15" s="12" t="s">
        <v>82</v>
      </c>
      <c r="D15" s="13"/>
      <c r="E15" s="12" t="str">
        <f t="shared" si="0"/>
        <v>Recommandation forte ANSSI</v>
      </c>
      <c r="F15" s="12" t="s">
        <v>580</v>
      </c>
      <c r="G15" s="12" t="s">
        <v>587</v>
      </c>
      <c r="H15" s="12"/>
      <c r="I15"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6" spans="1:10" x14ac:dyDescent="0.3">
      <c r="A16" s="12" t="s">
        <v>18</v>
      </c>
      <c r="B16" s="12" t="s">
        <v>99</v>
      </c>
      <c r="C16" s="12" t="s">
        <v>79</v>
      </c>
      <c r="D16" s="13" t="s">
        <v>103</v>
      </c>
      <c r="E16" s="12" t="str">
        <f t="shared" si="0"/>
        <v>Exigence II 901 (DR)</v>
      </c>
      <c r="F16" s="12" t="s">
        <v>580</v>
      </c>
      <c r="G16" s="12" t="s">
        <v>587</v>
      </c>
      <c r="H16" s="12"/>
      <c r="I16"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7" spans="1:9" x14ac:dyDescent="0.3">
      <c r="A17" s="12" t="s">
        <v>19</v>
      </c>
      <c r="B17" s="12" t="s">
        <v>100</v>
      </c>
      <c r="C17" s="12" t="s">
        <v>79</v>
      </c>
      <c r="D17" s="13" t="s">
        <v>103</v>
      </c>
      <c r="E17" s="12" t="str">
        <f t="shared" si="0"/>
        <v>Exigence II 901 (DR)</v>
      </c>
      <c r="F17" s="12" t="s">
        <v>580</v>
      </c>
      <c r="G17" s="12" t="s">
        <v>587</v>
      </c>
      <c r="H17" s="12"/>
      <c r="I17"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8" spans="1:9" x14ac:dyDescent="0.3">
      <c r="A18" s="12" t="s">
        <v>20</v>
      </c>
      <c r="B18" s="12" t="s">
        <v>101</v>
      </c>
      <c r="C18" s="12" t="s">
        <v>79</v>
      </c>
      <c r="D18" s="13" t="s">
        <v>103</v>
      </c>
      <c r="E18" s="12" t="str">
        <f t="shared" si="0"/>
        <v>Exigence II 901 (DR)</v>
      </c>
      <c r="F18" s="12" t="s">
        <v>580</v>
      </c>
      <c r="G18" s="12" t="s">
        <v>587</v>
      </c>
      <c r="H18" s="12"/>
      <c r="I18"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19" spans="1:9" x14ac:dyDescent="0.3">
      <c r="A19" s="12" t="s">
        <v>21</v>
      </c>
      <c r="B19" s="12" t="s">
        <v>642</v>
      </c>
      <c r="C19" s="12" t="s">
        <v>81</v>
      </c>
      <c r="D19" s="13"/>
      <c r="E19" s="12" t="str">
        <f t="shared" si="0"/>
        <v>Recommandation ANSSI</v>
      </c>
      <c r="F19" s="12" t="s">
        <v>580</v>
      </c>
      <c r="G19" s="12" t="s">
        <v>587</v>
      </c>
      <c r="H19" s="12"/>
      <c r="I19"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0" spans="1:9" x14ac:dyDescent="0.3">
      <c r="A20" s="12" t="s">
        <v>22</v>
      </c>
      <c r="B20" s="12" t="s">
        <v>102</v>
      </c>
      <c r="C20" s="12" t="s">
        <v>81</v>
      </c>
      <c r="D20" s="13"/>
      <c r="E20" s="12" t="str">
        <f t="shared" si="0"/>
        <v>Recommandation ANSSI</v>
      </c>
      <c r="F20" s="12" t="s">
        <v>580</v>
      </c>
      <c r="G20" s="12" t="s">
        <v>587</v>
      </c>
      <c r="H20" s="12"/>
      <c r="I20"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1" spans="1:9" x14ac:dyDescent="0.3">
      <c r="A21" s="12" t="s">
        <v>23</v>
      </c>
      <c r="B21" s="12" t="s">
        <v>612</v>
      </c>
      <c r="C21" s="12" t="s">
        <v>81</v>
      </c>
      <c r="D21" s="13"/>
      <c r="E21" s="12" t="str">
        <f t="shared" si="0"/>
        <v>Recommandation ANSSI</v>
      </c>
      <c r="F21" s="12" t="s">
        <v>580</v>
      </c>
      <c r="G21" s="12" t="s">
        <v>587</v>
      </c>
      <c r="H21" s="12"/>
      <c r="I21"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2" spans="1:9" x14ac:dyDescent="0.3">
      <c r="A22" s="12" t="s">
        <v>24</v>
      </c>
      <c r="B22" s="12" t="s">
        <v>643</v>
      </c>
      <c r="C22" s="12" t="s">
        <v>82</v>
      </c>
      <c r="D22" s="13"/>
      <c r="E22" s="12" t="str">
        <f t="shared" si="0"/>
        <v>Recommandation forte ANSSI</v>
      </c>
      <c r="F22" s="12" t="s">
        <v>579</v>
      </c>
      <c r="G22" s="12" t="s">
        <v>579</v>
      </c>
      <c r="H22" s="12"/>
      <c r="I22"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3" spans="1:9" x14ac:dyDescent="0.3">
      <c r="A23" s="12" t="s">
        <v>611</v>
      </c>
      <c r="B23" s="12" t="s">
        <v>610</v>
      </c>
      <c r="C23" s="12"/>
      <c r="D23" s="13"/>
      <c r="E23" s="26" t="str">
        <f>IF(OR(Entité=2,Entité=4),IF(C23="DR","Recommandation ANSSI",IF(C23="sensible","Exigence II 901",IF(C23="ANSSI+","Recommandation forte ANSSI","Recommandation ANSSI"))),IF(OR(Entité=1,Entité=3,Entité=5),IF(C23="DR","Exigence II 901 (DR)",IF(C23="sensible","Exigence II 901",IF(C23="ANSSI+","Recommandation forte ANSSI","Recommandation ANSSI"))),IF(Entité=6,IF(OR(C23="DR",C23="sensible"),"Recommandation II 901",IF(C23="ANSSI+","Recommandation forte ANSSI","Recommandation ANSSI")))))</f>
        <v>Recommandation ANSSI</v>
      </c>
      <c r="F23" s="12" t="s">
        <v>579</v>
      </c>
      <c r="G23" s="12" t="s">
        <v>579</v>
      </c>
      <c r="H23" s="12"/>
      <c r="I23" s="26"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4" spans="1:9" x14ac:dyDescent="0.3">
      <c r="A24" s="12" t="s">
        <v>25</v>
      </c>
      <c r="B24" s="12" t="s">
        <v>104</v>
      </c>
      <c r="C24" s="12" t="s">
        <v>79</v>
      </c>
      <c r="D24" s="13" t="s">
        <v>96</v>
      </c>
      <c r="E24" s="12" t="str">
        <f t="shared" si="0"/>
        <v>Exigence II 901 (DR)</v>
      </c>
      <c r="F24" s="12" t="s">
        <v>580</v>
      </c>
      <c r="G24" s="12" t="s">
        <v>587</v>
      </c>
      <c r="H24" s="12"/>
      <c r="I24"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5" spans="1:9" x14ac:dyDescent="0.3">
      <c r="A25" s="12" t="s">
        <v>26</v>
      </c>
      <c r="B25" s="12" t="s">
        <v>105</v>
      </c>
      <c r="C25" s="12" t="s">
        <v>80</v>
      </c>
      <c r="D25" s="13" t="s">
        <v>97</v>
      </c>
      <c r="E25" s="12" t="str">
        <f t="shared" si="0"/>
        <v>Exigence II 901</v>
      </c>
      <c r="F25" s="12" t="s">
        <v>580</v>
      </c>
      <c r="G25" s="12" t="s">
        <v>587</v>
      </c>
      <c r="H25" s="12"/>
      <c r="I25"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6" spans="1:9" x14ac:dyDescent="0.3">
      <c r="A26" s="12" t="s">
        <v>27</v>
      </c>
      <c r="B26" s="12" t="s">
        <v>107</v>
      </c>
      <c r="C26" s="12" t="s">
        <v>79</v>
      </c>
      <c r="D26" s="13" t="s">
        <v>89</v>
      </c>
      <c r="E26" s="12" t="str">
        <f t="shared" si="0"/>
        <v>Exigence II 901 (DR)</v>
      </c>
      <c r="F26" s="12" t="s">
        <v>580</v>
      </c>
      <c r="G26" s="12" t="s">
        <v>587</v>
      </c>
      <c r="H26" s="12"/>
      <c r="I26"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7" spans="1:9" x14ac:dyDescent="0.3">
      <c r="A27" s="12" t="s">
        <v>28</v>
      </c>
      <c r="B27" s="12" t="s">
        <v>644</v>
      </c>
      <c r="C27" s="12" t="s">
        <v>80</v>
      </c>
      <c r="D27" s="13" t="s">
        <v>108</v>
      </c>
      <c r="E27" s="12" t="str">
        <f t="shared" si="0"/>
        <v>Exigence II 901</v>
      </c>
      <c r="F27" s="12" t="s">
        <v>580</v>
      </c>
      <c r="G27" s="12" t="s">
        <v>587</v>
      </c>
      <c r="H27" s="12"/>
      <c r="I27"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8" spans="1:9" x14ac:dyDescent="0.3">
      <c r="A28" s="12" t="s">
        <v>29</v>
      </c>
      <c r="B28" s="12" t="s">
        <v>110</v>
      </c>
      <c r="C28" s="12" t="s">
        <v>81</v>
      </c>
      <c r="D28" s="13"/>
      <c r="E28" s="12" t="str">
        <f t="shared" si="0"/>
        <v>Recommandation ANSSI</v>
      </c>
      <c r="F28" s="12" t="s">
        <v>580</v>
      </c>
      <c r="G28" s="12" t="s">
        <v>587</v>
      </c>
      <c r="H28" s="12"/>
      <c r="I28"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29" spans="1:9" x14ac:dyDescent="0.3">
      <c r="A29" s="12" t="s">
        <v>30</v>
      </c>
      <c r="B29" s="12" t="s">
        <v>111</v>
      </c>
      <c r="C29" s="12" t="s">
        <v>80</v>
      </c>
      <c r="D29" s="13" t="s">
        <v>112</v>
      </c>
      <c r="E29" s="12" t="str">
        <f t="shared" si="0"/>
        <v>Exigence II 901</v>
      </c>
      <c r="F29" s="12" t="s">
        <v>580</v>
      </c>
      <c r="G29" s="12" t="s">
        <v>587</v>
      </c>
      <c r="H29" s="12"/>
      <c r="I29"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0" spans="1:9" x14ac:dyDescent="0.3">
      <c r="A30" s="12" t="s">
        <v>31</v>
      </c>
      <c r="B30" s="12" t="s">
        <v>113</v>
      </c>
      <c r="C30" s="12" t="s">
        <v>81</v>
      </c>
      <c r="D30" s="13"/>
      <c r="E30" s="12" t="str">
        <f t="shared" si="0"/>
        <v>Recommandation ANSSI</v>
      </c>
      <c r="F30" s="12" t="s">
        <v>580</v>
      </c>
      <c r="G30" s="12" t="s">
        <v>587</v>
      </c>
      <c r="H30" s="12"/>
      <c r="I30"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1" spans="1:9" x14ac:dyDescent="0.3">
      <c r="A31" s="12" t="s">
        <v>32</v>
      </c>
      <c r="B31" s="15" t="s">
        <v>613</v>
      </c>
      <c r="C31" s="12" t="s">
        <v>80</v>
      </c>
      <c r="D31" s="13" t="s">
        <v>126</v>
      </c>
      <c r="E31" s="12" t="str">
        <f t="shared" si="0"/>
        <v>Exigence II 901</v>
      </c>
      <c r="F31" s="12" t="s">
        <v>580</v>
      </c>
      <c r="G31" s="12" t="s">
        <v>587</v>
      </c>
      <c r="H31" s="12"/>
      <c r="I31"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2" spans="1:9" x14ac:dyDescent="0.3">
      <c r="A32" s="12" t="s">
        <v>33</v>
      </c>
      <c r="B32" s="12" t="s">
        <v>114</v>
      </c>
      <c r="C32" s="12" t="s">
        <v>80</v>
      </c>
      <c r="D32" s="13" t="s">
        <v>130</v>
      </c>
      <c r="E32" s="12" t="str">
        <f t="shared" si="0"/>
        <v>Exigence II 901</v>
      </c>
      <c r="F32" s="12" t="s">
        <v>580</v>
      </c>
      <c r="G32" s="12" t="s">
        <v>587</v>
      </c>
      <c r="H32" s="12"/>
      <c r="I32"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3" spans="1:9" x14ac:dyDescent="0.3">
      <c r="A33" s="12" t="s">
        <v>34</v>
      </c>
      <c r="B33" s="12" t="s">
        <v>115</v>
      </c>
      <c r="C33" s="12" t="s">
        <v>80</v>
      </c>
      <c r="D33" s="13" t="s">
        <v>116</v>
      </c>
      <c r="E33" s="12" t="str">
        <f t="shared" si="0"/>
        <v>Exigence II 901</v>
      </c>
      <c r="F33" s="12" t="s">
        <v>580</v>
      </c>
      <c r="G33" s="12" t="s">
        <v>587</v>
      </c>
      <c r="H33" s="12"/>
      <c r="I33"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4" spans="1:9" x14ac:dyDescent="0.3">
      <c r="A34" s="12" t="s">
        <v>35</v>
      </c>
      <c r="B34" s="15" t="s">
        <v>645</v>
      </c>
      <c r="C34" s="12" t="s">
        <v>82</v>
      </c>
      <c r="D34" s="13" t="s">
        <v>117</v>
      </c>
      <c r="E34" s="12" t="str">
        <f t="shared" si="0"/>
        <v>Recommandation forte ANSSI</v>
      </c>
      <c r="F34" s="12" t="s">
        <v>580</v>
      </c>
      <c r="G34" s="12" t="s">
        <v>587</v>
      </c>
      <c r="H34" s="12"/>
      <c r="I34"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5" spans="1:9" x14ac:dyDescent="0.3">
      <c r="A35" s="12" t="s">
        <v>36</v>
      </c>
      <c r="B35" s="12" t="s">
        <v>118</v>
      </c>
      <c r="C35" s="12" t="s">
        <v>80</v>
      </c>
      <c r="D35" s="13" t="s">
        <v>119</v>
      </c>
      <c r="E35" s="12" t="str">
        <f t="shared" ref="E35:E66" si="1">IF(OR(Entité=2,Entité=4),IF(C35="DR","Recommandation ANSSI",IF(C35="sensible","Exigence II 901",IF(C35="ANSSI+","Recommandation forte ANSSI","Recommandation ANSSI"))),IF(OR(Entité=1,Entité=3,Entité=5),IF(C35="DR","Exigence II 901 (DR)",IF(C35="sensible","Exigence II 901",IF(C35="ANSSI+","Recommandation forte ANSSI","Recommandation ANSSI"))),IF(Entité=6,IF(OR(C35="DR",C35="sensible"),"Recommandation II 901",IF(C35="ANSSI+","Recommandation forte ANSSI","Recommandation ANSSI")))))</f>
        <v>Exigence II 901</v>
      </c>
      <c r="F35" s="12" t="s">
        <v>580</v>
      </c>
      <c r="G35" s="12" t="s">
        <v>587</v>
      </c>
      <c r="H35" s="12"/>
      <c r="I35"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6" spans="1:9" x14ac:dyDescent="0.3">
      <c r="A36" s="12" t="s">
        <v>37</v>
      </c>
      <c r="B36" s="12" t="s">
        <v>120</v>
      </c>
      <c r="C36" s="12" t="s">
        <v>79</v>
      </c>
      <c r="D36" s="13" t="s">
        <v>119</v>
      </c>
      <c r="E36" s="12" t="str">
        <f t="shared" si="1"/>
        <v>Exigence II 901 (DR)</v>
      </c>
      <c r="F36" s="12" t="s">
        <v>580</v>
      </c>
      <c r="G36" s="12" t="s">
        <v>587</v>
      </c>
      <c r="H36" s="12"/>
      <c r="I36"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7" spans="1:9" x14ac:dyDescent="0.3">
      <c r="A37" s="12" t="s">
        <v>38</v>
      </c>
      <c r="B37" s="12" t="s">
        <v>121</v>
      </c>
      <c r="C37" s="12" t="s">
        <v>80</v>
      </c>
      <c r="D37" s="13" t="s">
        <v>131</v>
      </c>
      <c r="E37" s="12" t="str">
        <f t="shared" si="1"/>
        <v>Exigence II 901</v>
      </c>
      <c r="F37" s="12" t="s">
        <v>580</v>
      </c>
      <c r="G37" s="12" t="s">
        <v>587</v>
      </c>
      <c r="H37" s="12"/>
      <c r="I37"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8" spans="1:9" x14ac:dyDescent="0.3">
      <c r="A38" s="12" t="s">
        <v>39</v>
      </c>
      <c r="B38" s="12" t="s">
        <v>646</v>
      </c>
      <c r="C38" s="12" t="s">
        <v>80</v>
      </c>
      <c r="D38" s="13" t="s">
        <v>134</v>
      </c>
      <c r="E38" s="12" t="str">
        <f t="shared" si="1"/>
        <v>Exigence II 901</v>
      </c>
      <c r="F38" s="12" t="s">
        <v>580</v>
      </c>
      <c r="G38" s="12" t="s">
        <v>587</v>
      </c>
      <c r="H38" s="12"/>
      <c r="I38"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39" spans="1:9" x14ac:dyDescent="0.3">
      <c r="A39" s="12" t="s">
        <v>40</v>
      </c>
      <c r="B39" s="12" t="s">
        <v>132</v>
      </c>
      <c r="C39" s="12" t="s">
        <v>80</v>
      </c>
      <c r="D39" s="13" t="s">
        <v>135</v>
      </c>
      <c r="E39" s="12" t="str">
        <f t="shared" si="1"/>
        <v>Exigence II 901</v>
      </c>
      <c r="F39" s="12" t="s">
        <v>580</v>
      </c>
      <c r="G39" s="12" t="s">
        <v>587</v>
      </c>
      <c r="H39" s="12"/>
      <c r="I39"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0" spans="1:9" x14ac:dyDescent="0.3">
      <c r="A40" s="12" t="s">
        <v>41</v>
      </c>
      <c r="B40" s="12" t="s">
        <v>133</v>
      </c>
      <c r="C40" s="12" t="s">
        <v>80</v>
      </c>
      <c r="D40" s="13" t="s">
        <v>136</v>
      </c>
      <c r="E40" s="12" t="str">
        <f t="shared" si="1"/>
        <v>Exigence II 901</v>
      </c>
      <c r="F40" s="12" t="s">
        <v>580</v>
      </c>
      <c r="G40" s="12" t="s">
        <v>587</v>
      </c>
      <c r="H40" s="12"/>
      <c r="I40"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1" spans="1:9" x14ac:dyDescent="0.3">
      <c r="A41" s="12" t="s">
        <v>42</v>
      </c>
      <c r="B41" s="12" t="s">
        <v>43</v>
      </c>
      <c r="C41" s="12" t="s">
        <v>80</v>
      </c>
      <c r="D41" s="13" t="s">
        <v>137</v>
      </c>
      <c r="E41" s="12" t="str">
        <f t="shared" si="1"/>
        <v>Exigence II 901</v>
      </c>
      <c r="F41" s="12" t="s">
        <v>580</v>
      </c>
      <c r="G41" s="12" t="s">
        <v>587</v>
      </c>
      <c r="H41" s="12"/>
      <c r="I41"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2" spans="1:9" x14ac:dyDescent="0.3">
      <c r="A42" s="12" t="s">
        <v>44</v>
      </c>
      <c r="B42" s="12" t="s">
        <v>45</v>
      </c>
      <c r="C42" s="12" t="s">
        <v>82</v>
      </c>
      <c r="D42" s="13" t="s">
        <v>137</v>
      </c>
      <c r="E42" s="12" t="str">
        <f t="shared" si="1"/>
        <v>Recommandation forte ANSSI</v>
      </c>
      <c r="F42" s="12" t="s">
        <v>580</v>
      </c>
      <c r="G42" s="12" t="s">
        <v>587</v>
      </c>
      <c r="H42" s="12"/>
      <c r="I42"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3" spans="1:9" x14ac:dyDescent="0.3">
      <c r="A43" s="12" t="s">
        <v>46</v>
      </c>
      <c r="B43" s="12" t="s">
        <v>138</v>
      </c>
      <c r="C43" s="12" t="s">
        <v>81</v>
      </c>
      <c r="D43" s="13"/>
      <c r="E43" s="12" t="str">
        <f t="shared" si="1"/>
        <v>Recommandation ANSSI</v>
      </c>
      <c r="F43" s="12" t="s">
        <v>580</v>
      </c>
      <c r="G43" s="12" t="s">
        <v>587</v>
      </c>
      <c r="H43" s="12"/>
      <c r="I43"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4" spans="1:9" x14ac:dyDescent="0.3">
      <c r="A44" s="12" t="s">
        <v>47</v>
      </c>
      <c r="B44" s="12" t="s">
        <v>48</v>
      </c>
      <c r="C44" s="12" t="s">
        <v>80</v>
      </c>
      <c r="D44" s="13" t="s">
        <v>125</v>
      </c>
      <c r="E44" s="12" t="str">
        <f t="shared" si="1"/>
        <v>Exigence II 901</v>
      </c>
      <c r="F44" s="12" t="s">
        <v>580</v>
      </c>
      <c r="G44" s="12" t="s">
        <v>587</v>
      </c>
      <c r="H44" s="12"/>
      <c r="I44"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5" spans="1:9" x14ac:dyDescent="0.3">
      <c r="A45" s="12" t="s">
        <v>49</v>
      </c>
      <c r="B45" s="12" t="s">
        <v>647</v>
      </c>
      <c r="C45" s="12" t="s">
        <v>81</v>
      </c>
      <c r="D45" s="13"/>
      <c r="E45" s="12" t="str">
        <f t="shared" si="1"/>
        <v>Recommandation ANSSI</v>
      </c>
      <c r="F45" s="12" t="s">
        <v>580</v>
      </c>
      <c r="G45" s="12" t="s">
        <v>587</v>
      </c>
      <c r="H45" s="12"/>
      <c r="I45"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6" spans="1:9" x14ac:dyDescent="0.3">
      <c r="A46" s="12" t="s">
        <v>50</v>
      </c>
      <c r="B46" s="12" t="s">
        <v>139</v>
      </c>
      <c r="C46" s="12" t="s">
        <v>80</v>
      </c>
      <c r="D46" s="13" t="s">
        <v>140</v>
      </c>
      <c r="E46" s="12" t="str">
        <f t="shared" si="1"/>
        <v>Exigence II 901</v>
      </c>
      <c r="F46" s="12" t="s">
        <v>580</v>
      </c>
      <c r="G46" s="12" t="s">
        <v>587</v>
      </c>
      <c r="H46" s="12"/>
      <c r="I46"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7" spans="1:9" x14ac:dyDescent="0.3">
      <c r="A47" s="12" t="s">
        <v>51</v>
      </c>
      <c r="B47" s="12" t="s">
        <v>141</v>
      </c>
      <c r="C47" s="12" t="s">
        <v>80</v>
      </c>
      <c r="D47" s="13" t="s">
        <v>142</v>
      </c>
      <c r="E47" s="12" t="str">
        <f t="shared" si="1"/>
        <v>Exigence II 901</v>
      </c>
      <c r="F47" s="12" t="s">
        <v>580</v>
      </c>
      <c r="G47" s="12" t="s">
        <v>587</v>
      </c>
      <c r="H47" s="12"/>
      <c r="I47"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8" spans="1:9" x14ac:dyDescent="0.3">
      <c r="A48" s="12" t="s">
        <v>53</v>
      </c>
      <c r="B48" s="12" t="s">
        <v>52</v>
      </c>
      <c r="C48" s="12" t="s">
        <v>81</v>
      </c>
      <c r="D48" s="13"/>
      <c r="E48" s="12" t="str">
        <f t="shared" si="1"/>
        <v>Recommandation ANSSI</v>
      </c>
      <c r="F48" s="12" t="s">
        <v>580</v>
      </c>
      <c r="G48" s="12" t="s">
        <v>587</v>
      </c>
      <c r="H48" s="12"/>
      <c r="I48"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49" spans="1:9" x14ac:dyDescent="0.3">
      <c r="A49" s="12" t="s">
        <v>54</v>
      </c>
      <c r="B49" s="12" t="s">
        <v>143</v>
      </c>
      <c r="C49" s="12" t="s">
        <v>81</v>
      </c>
      <c r="D49" s="13"/>
      <c r="E49" s="12" t="str">
        <f t="shared" si="1"/>
        <v>Recommandation ANSSI</v>
      </c>
      <c r="F49" s="12" t="s">
        <v>580</v>
      </c>
      <c r="G49" s="12" t="s">
        <v>587</v>
      </c>
      <c r="H49" s="12"/>
      <c r="I49"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0" spans="1:9" x14ac:dyDescent="0.3">
      <c r="A50" s="12" t="s">
        <v>55</v>
      </c>
      <c r="B50" s="12" t="s">
        <v>144</v>
      </c>
      <c r="C50" s="12" t="s">
        <v>82</v>
      </c>
      <c r="D50" s="13"/>
      <c r="E50" s="12" t="str">
        <f t="shared" si="1"/>
        <v>Recommandation forte ANSSI</v>
      </c>
      <c r="F50" s="12" t="s">
        <v>580</v>
      </c>
      <c r="G50" s="12" t="s">
        <v>587</v>
      </c>
      <c r="H50" s="12"/>
      <c r="I50"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1" spans="1:9" x14ac:dyDescent="0.3">
      <c r="A51" s="12" t="s">
        <v>56</v>
      </c>
      <c r="B51" s="12" t="s">
        <v>145</v>
      </c>
      <c r="C51" s="12" t="s">
        <v>80</v>
      </c>
      <c r="D51" s="13" t="s">
        <v>148</v>
      </c>
      <c r="E51" s="12" t="str">
        <f t="shared" si="1"/>
        <v>Exigence II 901</v>
      </c>
      <c r="F51" s="12" t="s">
        <v>580</v>
      </c>
      <c r="G51" s="12" t="s">
        <v>587</v>
      </c>
      <c r="H51" s="12"/>
      <c r="I51"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2" spans="1:9" x14ac:dyDescent="0.3">
      <c r="A52" s="12" t="s">
        <v>57</v>
      </c>
      <c r="B52" s="12" t="s">
        <v>146</v>
      </c>
      <c r="C52" s="12" t="s">
        <v>81</v>
      </c>
      <c r="D52" s="13"/>
      <c r="E52" s="12" t="str">
        <f t="shared" si="1"/>
        <v>Recommandation ANSSI</v>
      </c>
      <c r="F52" s="12" t="s">
        <v>580</v>
      </c>
      <c r="G52" s="12" t="s">
        <v>587</v>
      </c>
      <c r="H52" s="12"/>
      <c r="I52"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3" spans="1:9" x14ac:dyDescent="0.3">
      <c r="A53" s="12" t="s">
        <v>58</v>
      </c>
      <c r="B53" s="12" t="s">
        <v>147</v>
      </c>
      <c r="C53" s="12" t="s">
        <v>82</v>
      </c>
      <c r="D53" s="13"/>
      <c r="E53" s="12" t="str">
        <f t="shared" si="1"/>
        <v>Recommandation forte ANSSI</v>
      </c>
      <c r="F53" s="12" t="s">
        <v>580</v>
      </c>
      <c r="G53" s="12" t="s">
        <v>587</v>
      </c>
      <c r="H53" s="12"/>
      <c r="I53"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4" spans="1:9" x14ac:dyDescent="0.3">
      <c r="A54" s="12" t="s">
        <v>59</v>
      </c>
      <c r="B54" s="12" t="s">
        <v>149</v>
      </c>
      <c r="C54" s="12" t="s">
        <v>80</v>
      </c>
      <c r="D54" s="13" t="s">
        <v>150</v>
      </c>
      <c r="E54" s="12" t="str">
        <f t="shared" si="1"/>
        <v>Exigence II 901</v>
      </c>
      <c r="F54" s="12" t="s">
        <v>580</v>
      </c>
      <c r="G54" s="12" t="s">
        <v>587</v>
      </c>
      <c r="H54" s="12"/>
      <c r="I54"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5" spans="1:9" x14ac:dyDescent="0.3">
      <c r="A55" s="12" t="s">
        <v>60</v>
      </c>
      <c r="B55" s="12" t="s">
        <v>151</v>
      </c>
      <c r="C55" s="12" t="s">
        <v>82</v>
      </c>
      <c r="D55" s="13"/>
      <c r="E55" s="12" t="str">
        <f t="shared" si="1"/>
        <v>Recommandation forte ANSSI</v>
      </c>
      <c r="F55" s="12" t="s">
        <v>580</v>
      </c>
      <c r="G55" s="12" t="s">
        <v>587</v>
      </c>
      <c r="H55" s="12"/>
      <c r="I55"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6" spans="1:9" x14ac:dyDescent="0.3">
      <c r="A56" s="12" t="s">
        <v>614</v>
      </c>
      <c r="B56" s="12" t="s">
        <v>152</v>
      </c>
      <c r="C56" s="12" t="s">
        <v>81</v>
      </c>
      <c r="D56" s="13"/>
      <c r="E56" s="12" t="str">
        <f t="shared" si="1"/>
        <v>Recommandation ANSSI</v>
      </c>
      <c r="F56" s="12" t="s">
        <v>579</v>
      </c>
      <c r="G56" s="12" t="s">
        <v>579</v>
      </c>
      <c r="H56" s="12"/>
      <c r="I56"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7" spans="1:9" x14ac:dyDescent="0.3">
      <c r="A57" s="12" t="s">
        <v>61</v>
      </c>
      <c r="B57" s="12" t="s">
        <v>153</v>
      </c>
      <c r="C57" s="12" t="s">
        <v>82</v>
      </c>
      <c r="D57" s="13"/>
      <c r="E57" s="12" t="str">
        <f t="shared" si="1"/>
        <v>Recommandation forte ANSSI</v>
      </c>
      <c r="F57" s="12" t="s">
        <v>580</v>
      </c>
      <c r="G57" s="12" t="s">
        <v>587</v>
      </c>
      <c r="H57" s="12"/>
      <c r="I57"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8" spans="1:9" x14ac:dyDescent="0.3">
      <c r="A58" s="12" t="s">
        <v>62</v>
      </c>
      <c r="B58" s="12" t="s">
        <v>154</v>
      </c>
      <c r="C58" s="12" t="s">
        <v>82</v>
      </c>
      <c r="D58" s="13"/>
      <c r="E58" s="12" t="str">
        <f t="shared" si="1"/>
        <v>Recommandation forte ANSSI</v>
      </c>
      <c r="F58" s="12" t="s">
        <v>580</v>
      </c>
      <c r="G58" s="12" t="s">
        <v>587</v>
      </c>
      <c r="H58" s="12"/>
      <c r="I58"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59" spans="1:9" x14ac:dyDescent="0.3">
      <c r="A59" s="12" t="s">
        <v>616</v>
      </c>
      <c r="B59" s="12" t="s">
        <v>648</v>
      </c>
      <c r="C59" s="12" t="s">
        <v>82</v>
      </c>
      <c r="D59" s="13"/>
      <c r="E59" s="12" t="str">
        <f t="shared" si="1"/>
        <v>Recommandation forte ANSSI</v>
      </c>
      <c r="F59" s="12" t="s">
        <v>579</v>
      </c>
      <c r="G59" s="12" t="s">
        <v>579</v>
      </c>
      <c r="H59" s="12"/>
      <c r="I59"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0" spans="1:9" x14ac:dyDescent="0.3">
      <c r="A60" s="12" t="s">
        <v>615</v>
      </c>
      <c r="B60" s="12" t="s">
        <v>155</v>
      </c>
      <c r="C60" s="12" t="s">
        <v>81</v>
      </c>
      <c r="D60" s="13"/>
      <c r="E60" s="12" t="str">
        <f t="shared" si="1"/>
        <v>Recommandation ANSSI</v>
      </c>
      <c r="F60" s="12" t="s">
        <v>579</v>
      </c>
      <c r="G60" s="12" t="s">
        <v>579</v>
      </c>
      <c r="H60" s="12"/>
      <c r="I60"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1" spans="1:9" x14ac:dyDescent="0.3">
      <c r="A61" s="12" t="s">
        <v>63</v>
      </c>
      <c r="B61" s="12" t="s">
        <v>156</v>
      </c>
      <c r="C61" s="12" t="s">
        <v>79</v>
      </c>
      <c r="D61" s="13" t="s">
        <v>157</v>
      </c>
      <c r="E61" s="12" t="str">
        <f t="shared" si="1"/>
        <v>Exigence II 901 (DR)</v>
      </c>
      <c r="F61" s="12" t="s">
        <v>580</v>
      </c>
      <c r="G61" s="12" t="s">
        <v>587</v>
      </c>
      <c r="H61" s="12"/>
      <c r="I61"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2" spans="1:9" x14ac:dyDescent="0.3">
      <c r="A62" s="12" t="s">
        <v>64</v>
      </c>
      <c r="B62" s="12" t="s">
        <v>158</v>
      </c>
      <c r="C62" s="12" t="s">
        <v>80</v>
      </c>
      <c r="D62" s="13" t="s">
        <v>159</v>
      </c>
      <c r="E62" s="12" t="str">
        <f t="shared" si="1"/>
        <v>Exigence II 901</v>
      </c>
      <c r="F62" s="12" t="s">
        <v>580</v>
      </c>
      <c r="G62" s="12" t="s">
        <v>587</v>
      </c>
      <c r="H62" s="12"/>
      <c r="I62"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3" spans="1:9" x14ac:dyDescent="0.3">
      <c r="A63" s="12" t="s">
        <v>65</v>
      </c>
      <c r="B63" s="12" t="s">
        <v>160</v>
      </c>
      <c r="C63" s="12" t="s">
        <v>79</v>
      </c>
      <c r="D63" s="13" t="s">
        <v>162</v>
      </c>
      <c r="E63" s="12" t="str">
        <f t="shared" si="1"/>
        <v>Exigence II 901 (DR)</v>
      </c>
      <c r="F63" s="12" t="s">
        <v>580</v>
      </c>
      <c r="G63" s="12" t="s">
        <v>587</v>
      </c>
      <c r="H63" s="12"/>
      <c r="I63"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4" spans="1:9" x14ac:dyDescent="0.3">
      <c r="A64" s="12" t="s">
        <v>66</v>
      </c>
      <c r="B64" s="12" t="s">
        <v>161</v>
      </c>
      <c r="C64" s="12" t="s">
        <v>80</v>
      </c>
      <c r="D64" s="13" t="s">
        <v>162</v>
      </c>
      <c r="E64" s="12" t="str">
        <f t="shared" si="1"/>
        <v>Exigence II 901</v>
      </c>
      <c r="F64" s="12" t="s">
        <v>580</v>
      </c>
      <c r="G64" s="12" t="s">
        <v>587</v>
      </c>
      <c r="H64" s="12"/>
      <c r="I64"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5" spans="1:9" x14ac:dyDescent="0.3">
      <c r="A65" s="12" t="s">
        <v>67</v>
      </c>
      <c r="B65" s="12" t="s">
        <v>649</v>
      </c>
      <c r="C65" s="12" t="s">
        <v>79</v>
      </c>
      <c r="D65" s="13" t="s">
        <v>163</v>
      </c>
      <c r="E65" s="12" t="str">
        <f t="shared" si="1"/>
        <v>Exigence II 901 (DR)</v>
      </c>
      <c r="F65" s="12" t="s">
        <v>580</v>
      </c>
      <c r="G65" s="12" t="s">
        <v>587</v>
      </c>
      <c r="H65" s="12"/>
      <c r="I65"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6" spans="1:9" x14ac:dyDescent="0.3">
      <c r="A66" s="12" t="s">
        <v>68</v>
      </c>
      <c r="B66" s="12" t="s">
        <v>650</v>
      </c>
      <c r="C66" s="12" t="s">
        <v>80</v>
      </c>
      <c r="D66" s="13" t="s">
        <v>163</v>
      </c>
      <c r="E66" s="12" t="str">
        <f t="shared" si="1"/>
        <v>Exigence II 901</v>
      </c>
      <c r="F66" s="12" t="s">
        <v>580</v>
      </c>
      <c r="G66" s="12" t="s">
        <v>587</v>
      </c>
      <c r="H66" s="12"/>
      <c r="I66"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7" spans="1:9" x14ac:dyDescent="0.3">
      <c r="A67" s="12" t="s">
        <v>69</v>
      </c>
      <c r="B67" s="12" t="s">
        <v>651</v>
      </c>
      <c r="C67" s="12" t="s">
        <v>82</v>
      </c>
      <c r="D67" s="13"/>
      <c r="E67" s="12" t="str">
        <f t="shared" ref="E67:E79" si="2">IF(OR(Entité=2,Entité=4),IF(C67="DR","Recommandation ANSSI",IF(C67="sensible","Exigence II 901",IF(C67="ANSSI+","Recommandation forte ANSSI","Recommandation ANSSI"))),IF(OR(Entité=1,Entité=3,Entité=5),IF(C67="DR","Exigence II 901 (DR)",IF(C67="sensible","Exigence II 901",IF(C67="ANSSI+","Recommandation forte ANSSI","Recommandation ANSSI"))),IF(Entité=6,IF(OR(C67="DR",C67="sensible"),"Recommandation II 901",IF(C67="ANSSI+","Recommandation forte ANSSI","Recommandation ANSSI")))))</f>
        <v>Recommandation forte ANSSI</v>
      </c>
      <c r="F67" s="12" t="s">
        <v>580</v>
      </c>
      <c r="G67" s="12" t="s">
        <v>587</v>
      </c>
      <c r="H67" s="12"/>
      <c r="I67"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8" spans="1:9" x14ac:dyDescent="0.3">
      <c r="A68" s="12" t="s">
        <v>70</v>
      </c>
      <c r="B68" s="12" t="s">
        <v>170</v>
      </c>
      <c r="C68" s="12" t="s">
        <v>80</v>
      </c>
      <c r="D68" s="13" t="s">
        <v>124</v>
      </c>
      <c r="E68" s="12" t="str">
        <f t="shared" si="2"/>
        <v>Exigence II 901</v>
      </c>
      <c r="F68" s="12" t="s">
        <v>580</v>
      </c>
      <c r="G68" s="12" t="s">
        <v>587</v>
      </c>
      <c r="H68" s="12"/>
      <c r="I68"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69" spans="1:9" x14ac:dyDescent="0.3">
      <c r="A69" s="12" t="s">
        <v>71</v>
      </c>
      <c r="B69" s="12" t="s">
        <v>166</v>
      </c>
      <c r="C69" s="12" t="s">
        <v>80</v>
      </c>
      <c r="D69" s="13" t="s">
        <v>171</v>
      </c>
      <c r="E69" s="12" t="str">
        <f t="shared" si="2"/>
        <v>Exigence II 901</v>
      </c>
      <c r="F69" s="12" t="s">
        <v>580</v>
      </c>
      <c r="G69" s="12" t="s">
        <v>587</v>
      </c>
      <c r="H69" s="12"/>
      <c r="I69"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0" spans="1:9" x14ac:dyDescent="0.3">
      <c r="A70" s="12" t="s">
        <v>72</v>
      </c>
      <c r="B70" s="12" t="s">
        <v>168</v>
      </c>
      <c r="C70" s="12" t="s">
        <v>80</v>
      </c>
      <c r="D70" s="13" t="s">
        <v>656</v>
      </c>
      <c r="E70" s="12" t="str">
        <f t="shared" si="2"/>
        <v>Exigence II 901</v>
      </c>
      <c r="F70" s="12" t="s">
        <v>580</v>
      </c>
      <c r="G70" s="12" t="s">
        <v>587</v>
      </c>
      <c r="H70" s="12"/>
      <c r="I70"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1" spans="1:9" x14ac:dyDescent="0.3">
      <c r="A71" s="12" t="s">
        <v>73</v>
      </c>
      <c r="B71" s="12" t="s">
        <v>164</v>
      </c>
      <c r="C71" s="12" t="s">
        <v>80</v>
      </c>
      <c r="D71" s="13" t="s">
        <v>172</v>
      </c>
      <c r="E71" s="12" t="str">
        <f t="shared" si="2"/>
        <v>Exigence II 901</v>
      </c>
      <c r="F71" s="12" t="s">
        <v>580</v>
      </c>
      <c r="G71" s="12" t="s">
        <v>587</v>
      </c>
      <c r="H71" s="12"/>
      <c r="I71"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2" spans="1:9" x14ac:dyDescent="0.3">
      <c r="A72" s="12" t="s">
        <v>74</v>
      </c>
      <c r="B72" s="12" t="s">
        <v>641</v>
      </c>
      <c r="C72" s="12" t="s">
        <v>80</v>
      </c>
      <c r="D72" s="13" t="s">
        <v>173</v>
      </c>
      <c r="E72" s="12" t="str">
        <f t="shared" si="2"/>
        <v>Exigence II 901</v>
      </c>
      <c r="F72" s="12" t="s">
        <v>580</v>
      </c>
      <c r="G72" s="12" t="s">
        <v>587</v>
      </c>
      <c r="H72" s="12"/>
      <c r="I72"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3" spans="1:9" x14ac:dyDescent="0.3">
      <c r="A73" s="12" t="s">
        <v>617</v>
      </c>
      <c r="B73" s="12" t="s">
        <v>619</v>
      </c>
      <c r="C73" s="12" t="s">
        <v>80</v>
      </c>
      <c r="D73" s="13" t="s">
        <v>173</v>
      </c>
      <c r="E73" s="12" t="str">
        <f t="shared" si="2"/>
        <v>Exigence II 901</v>
      </c>
      <c r="F73" s="12" t="s">
        <v>580</v>
      </c>
      <c r="G73" s="12" t="s">
        <v>587</v>
      </c>
      <c r="H73" s="12"/>
      <c r="I73"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4" spans="1:9" x14ac:dyDescent="0.3">
      <c r="A74" s="12" t="s">
        <v>75</v>
      </c>
      <c r="B74" s="12" t="s">
        <v>165</v>
      </c>
      <c r="C74" s="12" t="s">
        <v>80</v>
      </c>
      <c r="D74" s="13" t="s">
        <v>127</v>
      </c>
      <c r="E74" s="12" t="str">
        <f t="shared" si="2"/>
        <v>Exigence II 901</v>
      </c>
      <c r="F74" s="12" t="s">
        <v>580</v>
      </c>
      <c r="G74" s="12" t="s">
        <v>587</v>
      </c>
      <c r="H74" s="12"/>
      <c r="I74"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5" spans="1:9" x14ac:dyDescent="0.3">
      <c r="A75" s="12" t="s">
        <v>76</v>
      </c>
      <c r="B75" s="12" t="s">
        <v>167</v>
      </c>
      <c r="C75" s="12" t="s">
        <v>80</v>
      </c>
      <c r="D75" s="13" t="s">
        <v>174</v>
      </c>
      <c r="E75" s="12" t="str">
        <f t="shared" si="2"/>
        <v>Exigence II 901</v>
      </c>
      <c r="F75" s="12" t="s">
        <v>580</v>
      </c>
      <c r="G75" s="12" t="s">
        <v>587</v>
      </c>
      <c r="H75" s="12"/>
      <c r="I75"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6" spans="1:9" x14ac:dyDescent="0.3">
      <c r="A76" s="12" t="s">
        <v>77</v>
      </c>
      <c r="B76" s="12" t="s">
        <v>169</v>
      </c>
      <c r="C76" s="12" t="s">
        <v>80</v>
      </c>
      <c r="D76" s="13" t="s">
        <v>657</v>
      </c>
      <c r="E76" s="12" t="str">
        <f t="shared" si="2"/>
        <v>Exigence II 901</v>
      </c>
      <c r="F76" s="12" t="s">
        <v>580</v>
      </c>
      <c r="G76" s="12" t="s">
        <v>587</v>
      </c>
      <c r="H76" s="12"/>
      <c r="I76"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7" spans="1:9" x14ac:dyDescent="0.3">
      <c r="A77" s="12" t="s">
        <v>177</v>
      </c>
      <c r="B77" s="12" t="s">
        <v>78</v>
      </c>
      <c r="C77" s="12" t="s">
        <v>80</v>
      </c>
      <c r="D77" s="13" t="s">
        <v>175</v>
      </c>
      <c r="E77" s="12" t="str">
        <f t="shared" si="2"/>
        <v>Exigence II 901</v>
      </c>
      <c r="F77" s="12" t="s">
        <v>580</v>
      </c>
      <c r="G77" s="12" t="s">
        <v>587</v>
      </c>
      <c r="H77" s="12"/>
      <c r="I77"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8" spans="1:9" x14ac:dyDescent="0.3">
      <c r="A78" s="12" t="s">
        <v>178</v>
      </c>
      <c r="B78" s="12" t="s">
        <v>176</v>
      </c>
      <c r="C78" s="12" t="s">
        <v>82</v>
      </c>
      <c r="D78" s="13"/>
      <c r="E78" s="12" t="str">
        <f t="shared" si="2"/>
        <v>Recommandation forte ANSSI</v>
      </c>
      <c r="F78" s="12" t="s">
        <v>580</v>
      </c>
      <c r="G78" s="12" t="s">
        <v>587</v>
      </c>
      <c r="H78" s="12"/>
      <c r="I78"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row r="79" spans="1:9" x14ac:dyDescent="0.3">
      <c r="A79" s="12" t="s">
        <v>179</v>
      </c>
      <c r="B79" s="12" t="s">
        <v>618</v>
      </c>
      <c r="C79" s="12" t="s">
        <v>80</v>
      </c>
      <c r="D79" s="13" t="s">
        <v>128</v>
      </c>
      <c r="E79" s="12" t="str">
        <f t="shared" si="2"/>
        <v>Exigence II 901</v>
      </c>
      <c r="F79" s="12" t="s">
        <v>580</v>
      </c>
      <c r="G79" s="12" t="s">
        <v>587</v>
      </c>
      <c r="H79" s="12"/>
      <c r="I79" s="12" t="str">
        <f>IF(AND(Tableau4[[#This Row],[Mesure retenue, exclue ou non applicable ?]]="Exclue",LEFT(Tableau4[[#This Row],[Recommandation ou exigence ?]],8)="Exigence"),"Non-conformité réglementaire ! Ecrire ici la justification de l'exclusion de la mesure et la verser au dossier d'homologation.",IF((Tableau4[[#This Row],[Mesure retenue, exclue ou non applicable ?]]="Exclue"),"Ecrire ici la justification de l'exclusion de la mesure et la verser au dossier d'homologation.",""))</f>
        <v/>
      </c>
    </row>
  </sheetData>
  <conditionalFormatting sqref="E2:E1048576">
    <cfRule type="beginsWith" dxfId="11" priority="1" operator="beginsWith" text="Recommandation">
      <formula>LEFT(E2,LEN("Recommandation"))="Recommandation"</formula>
    </cfRule>
    <cfRule type="beginsWith" dxfId="10" priority="2" operator="beginsWith" text="Exigence">
      <formula>LEFT(E2,LEN("Exigence"))="Exigence"</formula>
    </cfRule>
  </conditionalFormatting>
  <dataValidations count="1">
    <dataValidation type="list" allowBlank="1" showInputMessage="1" showErrorMessage="1" sqref="F2:F79" xr:uid="{00000000-0002-0000-0200-000000000000}">
      <formula1>ouinon</formula1>
    </dataValidation>
  </dataValidation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5" operator="equal" id="{A6362E36-B41E-4A73-BEB3-1AB88F91A85E}">
            <xm:f>Référence!$D$9</xm:f>
            <x14:dxf>
              <fill>
                <patternFill>
                  <bgColor rgb="FFC00000"/>
                </patternFill>
              </fill>
            </x14:dxf>
          </x14:cfRule>
          <x14:cfRule type="cellIs" priority="16" operator="equal" id="{94F9821C-3D70-407D-A49C-138B39C3F34F}">
            <xm:f>Référence!$D$8</xm:f>
            <x14:dxf>
              <fill>
                <patternFill>
                  <bgColor rgb="FFFF0000"/>
                </patternFill>
              </fill>
            </x14:dxf>
          </x14:cfRule>
          <x14:cfRule type="cellIs" priority="17" operator="equal" id="{30D431EA-3D7C-4CED-AC15-1388C2326B6D}">
            <xm:f>Référence!$D$7</xm:f>
            <x14:dxf>
              <fill>
                <patternFill>
                  <bgColor rgb="FFFFC000"/>
                </patternFill>
              </fill>
            </x14:dxf>
          </x14:cfRule>
          <x14:cfRule type="beginsWith" priority="18" operator="beginsWith" id="{509725A9-73A0-468A-A7D4-02BAC4512DDE}">
            <xm:f>LEFT(G1,LEN(Référence!$D$6))=Référence!$D$6</xm:f>
            <xm:f>Référence!$D$6</xm:f>
            <x14:dxf>
              <fill>
                <patternFill>
                  <bgColor rgb="FF92D050"/>
                </patternFill>
              </fill>
            </x14:dxf>
          </x14:cfRule>
          <xm:sqref>G1:G1048576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Référence!$D$6:$D$10</xm:f>
          </x14:formula1>
          <xm:sqref>G2:G79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6.5" x14ac:dyDescent="0.3"/>
  <cols>
    <col min="1" max="1" width="11.42578125" style="1"/>
    <col min="2" max="2" width="26.140625" style="1" bestFit="1" customWidth="1"/>
    <col min="3" max="16384" width="11.42578125" style="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6"/>
  <sheetViews>
    <sheetView workbookViewId="0">
      <pane ySplit="1" topLeftCell="A2" activePane="bottomLeft" state="frozen"/>
      <selection pane="bottomLeft"/>
    </sheetView>
  </sheetViews>
  <sheetFormatPr baseColWidth="10" defaultRowHeight="16.5" x14ac:dyDescent="0.3"/>
  <cols>
    <col min="1" max="1" width="10" style="9" bestFit="1" customWidth="1"/>
    <col min="2" max="2" width="26.140625" style="9" bestFit="1" customWidth="1"/>
    <col min="3" max="3" width="86" style="9" customWidth="1"/>
    <col min="4" max="4" width="2.140625" style="9" hidden="1" customWidth="1"/>
    <col min="5" max="5" width="24" style="9" customWidth="1"/>
    <col min="6" max="6" width="28.85546875" style="9" customWidth="1"/>
    <col min="7" max="7" width="26" style="9" bestFit="1" customWidth="1"/>
    <col min="8" max="8" width="36.42578125" style="9" customWidth="1"/>
    <col min="9" max="9" width="98.85546875" style="9" bestFit="1" customWidth="1"/>
    <col min="10" max="10" width="33.140625" style="9" customWidth="1"/>
    <col min="11" max="16384" width="11.42578125" style="9"/>
  </cols>
  <sheetData>
    <row r="1" spans="1:11" s="16" customFormat="1" ht="31.5" x14ac:dyDescent="0.25">
      <c r="A1" s="17" t="s">
        <v>596</v>
      </c>
      <c r="B1" s="16" t="s">
        <v>123</v>
      </c>
      <c r="C1" s="16" t="s">
        <v>86</v>
      </c>
      <c r="D1" s="16" t="s">
        <v>90</v>
      </c>
      <c r="E1" s="17" t="s">
        <v>109</v>
      </c>
      <c r="F1" s="17" t="s">
        <v>573</v>
      </c>
      <c r="G1" s="17" t="s">
        <v>583</v>
      </c>
      <c r="H1" s="17" t="s">
        <v>122</v>
      </c>
      <c r="I1" s="17" t="s">
        <v>633</v>
      </c>
      <c r="K1" s="17"/>
    </row>
    <row r="2" spans="1:11" x14ac:dyDescent="0.3">
      <c r="A2" s="9" t="s">
        <v>588</v>
      </c>
      <c r="B2" s="9" t="s">
        <v>541</v>
      </c>
      <c r="C2" s="9" t="s">
        <v>180</v>
      </c>
      <c r="D2" s="9" t="s">
        <v>579</v>
      </c>
      <c r="E2" s="9" t="str">
        <f t="shared" ref="E2:E65" si="0">IF(Entité=2,IF(D2="DR","Recommandation ANSSI",IF(D2="sensible","Exigence II 901 (PSSIE)","n.a")),IF(Entité=1,IF(D2="DR","Exigence II 901 (DR)",IF(D2="sensible","Exigence II 901 (PSSIE)","n.a")),IF(OR(Entité=3,Entité=5),IF(D2="DR","Exigence II 901 (DR)",IF(D2="sensible","Exigence II 901","n.a")),IF(Entité=4,IF(D2="DR","Recommandation ANSSI",IF(D2="sensible","Exigence II 901","n.a")),IF(Entité=6,IF(D2="DR","Recommandation ANSSI",IF(D2="sensible","Recommandation II 901","n.a")))))))</f>
        <v>n.a</v>
      </c>
      <c r="F2" s="9" t="s">
        <v>579</v>
      </c>
      <c r="G2" s="9" t="s">
        <v>579</v>
      </c>
      <c r="I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 spans="1:11" x14ac:dyDescent="0.3">
      <c r="A3" s="9" t="s">
        <v>588</v>
      </c>
      <c r="B3" s="9" t="s">
        <v>542</v>
      </c>
      <c r="C3" s="9" t="s">
        <v>181</v>
      </c>
      <c r="D3" s="9" t="s">
        <v>80</v>
      </c>
      <c r="E3" s="9" t="str">
        <f t="shared" si="0"/>
        <v>Exigence II 901</v>
      </c>
      <c r="F3" s="9" t="s">
        <v>580</v>
      </c>
      <c r="G3" s="9" t="s">
        <v>587</v>
      </c>
      <c r="I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 spans="1:11" x14ac:dyDescent="0.3">
      <c r="A4" s="9" t="s">
        <v>588</v>
      </c>
      <c r="B4" s="9" t="s">
        <v>543</v>
      </c>
      <c r="C4" s="9" t="s">
        <v>182</v>
      </c>
      <c r="D4" s="9" t="s">
        <v>80</v>
      </c>
      <c r="E4" s="9" t="str">
        <f t="shared" si="0"/>
        <v>Exigence II 901</v>
      </c>
      <c r="F4" s="9" t="s">
        <v>580</v>
      </c>
      <c r="G4" s="9" t="s">
        <v>587</v>
      </c>
      <c r="I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 spans="1:11" x14ac:dyDescent="0.3">
      <c r="A5" s="9" t="s">
        <v>588</v>
      </c>
      <c r="B5" s="9" t="s">
        <v>544</v>
      </c>
      <c r="C5" s="9" t="s">
        <v>183</v>
      </c>
      <c r="D5" s="9" t="s">
        <v>80</v>
      </c>
      <c r="E5" s="9" t="str">
        <f>IF(Entité=2,IF(D5="DR","Recommandation ANSSI",IF(D5="sensible","Exigence II 901 (PSSIE)","n.a")),IF(Entité=1,IF(D5="DR","Exigence II 901 (DR)",IF(D5="sensible","Exigence II 901 (PSSIE)","n.a")),IF(OR(Entité=3,Entité=5),IF(D5="DR","Exigence II 901 (DR)",IF(D5="sensible","Exigence II 901","n.a")),IF(Entité=4,IF(D5="DR","Recommandation ANSSI",IF(D5="sensible","Exigence II 901","n.a")),IF(Entité=6,IF(D5="DR","Recommandation ANSSI",IF(D5="sensible","Recommandation II 901","n.a")))))))</f>
        <v>Exigence II 901</v>
      </c>
      <c r="F5" s="9" t="s">
        <v>580</v>
      </c>
      <c r="G5" s="9" t="s">
        <v>587</v>
      </c>
      <c r="I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 spans="1:11" x14ac:dyDescent="0.3">
      <c r="A6" s="9" t="s">
        <v>589</v>
      </c>
      <c r="B6" s="9" t="s">
        <v>545</v>
      </c>
      <c r="C6" s="9" t="s">
        <v>184</v>
      </c>
      <c r="D6" s="9" t="s">
        <v>80</v>
      </c>
      <c r="E6" s="9" t="str">
        <f t="shared" si="0"/>
        <v>Exigence II 901</v>
      </c>
      <c r="F6" s="9" t="s">
        <v>580</v>
      </c>
      <c r="G6" s="9" t="s">
        <v>587</v>
      </c>
      <c r="I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 spans="1:11" x14ac:dyDescent="0.3">
      <c r="A7" s="9" t="s">
        <v>589</v>
      </c>
      <c r="B7" s="9" t="s">
        <v>546</v>
      </c>
      <c r="C7" s="9" t="s">
        <v>185</v>
      </c>
      <c r="D7" s="9" t="s">
        <v>80</v>
      </c>
      <c r="E7" s="9" t="str">
        <f t="shared" si="0"/>
        <v>Exigence II 901</v>
      </c>
      <c r="F7" s="9" t="s">
        <v>580</v>
      </c>
      <c r="G7" s="9" t="s">
        <v>587</v>
      </c>
      <c r="I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 spans="1:11" x14ac:dyDescent="0.3">
      <c r="A8" s="9" t="s">
        <v>589</v>
      </c>
      <c r="B8" s="9" t="s">
        <v>547</v>
      </c>
      <c r="C8" s="9" t="s">
        <v>186</v>
      </c>
      <c r="D8" s="9" t="s">
        <v>80</v>
      </c>
      <c r="E8" s="9" t="str">
        <f t="shared" si="0"/>
        <v>Exigence II 901</v>
      </c>
      <c r="F8" s="9" t="s">
        <v>580</v>
      </c>
      <c r="G8" s="9" t="s">
        <v>587</v>
      </c>
      <c r="I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 spans="1:11" x14ac:dyDescent="0.3">
      <c r="A9" s="9" t="s">
        <v>589</v>
      </c>
      <c r="B9" s="9" t="s">
        <v>548</v>
      </c>
      <c r="C9" s="9" t="s">
        <v>187</v>
      </c>
      <c r="D9" s="9" t="s">
        <v>80</v>
      </c>
      <c r="E9" s="9" t="str">
        <f t="shared" si="0"/>
        <v>Exigence II 901</v>
      </c>
      <c r="F9" s="9" t="s">
        <v>580</v>
      </c>
      <c r="G9" s="9" t="s">
        <v>587</v>
      </c>
      <c r="I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 spans="1:11" x14ac:dyDescent="0.3">
      <c r="A10" s="9" t="s">
        <v>589</v>
      </c>
      <c r="B10" s="9" t="s">
        <v>549</v>
      </c>
      <c r="C10" s="9" t="s">
        <v>188</v>
      </c>
      <c r="D10" s="9" t="s">
        <v>80</v>
      </c>
      <c r="E10" s="9" t="str">
        <f t="shared" si="0"/>
        <v>Exigence II 901</v>
      </c>
      <c r="F10" s="9" t="s">
        <v>580</v>
      </c>
      <c r="G10" s="9" t="s">
        <v>587</v>
      </c>
      <c r="I1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 spans="1:11" x14ac:dyDescent="0.3">
      <c r="A11" s="9" t="s">
        <v>589</v>
      </c>
      <c r="B11" s="9" t="s">
        <v>550</v>
      </c>
      <c r="C11" s="9" t="s">
        <v>189</v>
      </c>
      <c r="D11" s="9" t="s">
        <v>80</v>
      </c>
      <c r="E11" s="9" t="str">
        <f t="shared" si="0"/>
        <v>Exigence II 901</v>
      </c>
      <c r="F11" s="9" t="s">
        <v>580</v>
      </c>
      <c r="G11" s="9" t="s">
        <v>587</v>
      </c>
      <c r="I1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 spans="1:11" x14ac:dyDescent="0.3">
      <c r="A12" s="9" t="s">
        <v>589</v>
      </c>
      <c r="B12" s="9" t="s">
        <v>551</v>
      </c>
      <c r="C12" s="9" t="s">
        <v>564</v>
      </c>
      <c r="D12" s="9" t="s">
        <v>80</v>
      </c>
      <c r="E12" s="9" t="str">
        <f t="shared" si="0"/>
        <v>Exigence II 901</v>
      </c>
      <c r="F12" s="9" t="s">
        <v>580</v>
      </c>
      <c r="G12" s="9" t="s">
        <v>587</v>
      </c>
      <c r="I1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 spans="1:11" x14ac:dyDescent="0.3">
      <c r="A13" s="9" t="s">
        <v>590</v>
      </c>
      <c r="B13" s="9" t="s">
        <v>552</v>
      </c>
      <c r="C13" s="9" t="s">
        <v>565</v>
      </c>
      <c r="D13" s="9" t="s">
        <v>80</v>
      </c>
      <c r="E13" s="9" t="str">
        <f t="shared" si="0"/>
        <v>Exigence II 901</v>
      </c>
      <c r="F13" s="9" t="s">
        <v>580</v>
      </c>
      <c r="G13" s="9" t="s">
        <v>587</v>
      </c>
      <c r="I1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 spans="1:11" x14ac:dyDescent="0.3">
      <c r="A14" s="9" t="s">
        <v>590</v>
      </c>
      <c r="B14" s="9" t="s">
        <v>553</v>
      </c>
      <c r="C14" s="9" t="s">
        <v>562</v>
      </c>
      <c r="D14" s="9" t="s">
        <v>79</v>
      </c>
      <c r="E14" s="9" t="str">
        <f t="shared" si="0"/>
        <v>Exigence II 901 (DR)</v>
      </c>
      <c r="F14" s="9" t="s">
        <v>580</v>
      </c>
      <c r="G14" s="9" t="s">
        <v>587</v>
      </c>
      <c r="I1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 spans="1:11" x14ac:dyDescent="0.3">
      <c r="A15" s="9" t="s">
        <v>590</v>
      </c>
      <c r="B15" s="9" t="s">
        <v>554</v>
      </c>
      <c r="C15" s="9" t="s">
        <v>563</v>
      </c>
      <c r="D15" s="9" t="s">
        <v>79</v>
      </c>
      <c r="E15" s="9" t="str">
        <f t="shared" si="0"/>
        <v>Exigence II 901 (DR)</v>
      </c>
      <c r="F15" s="9" t="s">
        <v>580</v>
      </c>
      <c r="G15" s="9" t="s">
        <v>587</v>
      </c>
      <c r="I1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 spans="1:11" x14ac:dyDescent="0.3">
      <c r="A16" s="9" t="s">
        <v>590</v>
      </c>
      <c r="B16" s="9" t="s">
        <v>555</v>
      </c>
      <c r="C16" s="9" t="s">
        <v>190</v>
      </c>
      <c r="D16" s="9" t="s">
        <v>79</v>
      </c>
      <c r="E16" s="9" t="str">
        <f t="shared" si="0"/>
        <v>Exigence II 901 (DR)</v>
      </c>
      <c r="F16" s="9" t="s">
        <v>580</v>
      </c>
      <c r="G16" s="9" t="s">
        <v>587</v>
      </c>
      <c r="I1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 spans="1:9" x14ac:dyDescent="0.3">
      <c r="A17" s="9" t="s">
        <v>590</v>
      </c>
      <c r="B17" s="9" t="s">
        <v>556</v>
      </c>
      <c r="C17" s="9" t="s">
        <v>191</v>
      </c>
      <c r="D17" s="9" t="s">
        <v>79</v>
      </c>
      <c r="E17" s="9" t="str">
        <f t="shared" si="0"/>
        <v>Exigence II 901 (DR)</v>
      </c>
      <c r="F17" s="9" t="s">
        <v>580</v>
      </c>
      <c r="G17" s="9" t="s">
        <v>587</v>
      </c>
      <c r="I1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 spans="1:9" x14ac:dyDescent="0.3">
      <c r="A18" s="9" t="s">
        <v>590</v>
      </c>
      <c r="B18" s="9" t="s">
        <v>557</v>
      </c>
      <c r="C18" s="9" t="s">
        <v>192</v>
      </c>
      <c r="D18" s="9" t="s">
        <v>79</v>
      </c>
      <c r="E18" s="9" t="str">
        <f t="shared" si="0"/>
        <v>Exigence II 901 (DR)</v>
      </c>
      <c r="F18" s="9" t="s">
        <v>580</v>
      </c>
      <c r="G18" s="9" t="s">
        <v>587</v>
      </c>
      <c r="I1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 spans="1:9" x14ac:dyDescent="0.3">
      <c r="A19" s="9" t="s">
        <v>590</v>
      </c>
      <c r="B19" s="9" t="s">
        <v>558</v>
      </c>
      <c r="C19" s="9" t="s">
        <v>193</v>
      </c>
      <c r="D19" s="9" t="s">
        <v>79</v>
      </c>
      <c r="E19" s="9" t="str">
        <f t="shared" si="0"/>
        <v>Exigence II 901 (DR)</v>
      </c>
      <c r="F19" s="9" t="s">
        <v>580</v>
      </c>
      <c r="G19" s="9" t="s">
        <v>587</v>
      </c>
      <c r="I1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0" spans="1:9" x14ac:dyDescent="0.3">
      <c r="A20" s="9" t="s">
        <v>590</v>
      </c>
      <c r="B20" s="9" t="s">
        <v>559</v>
      </c>
      <c r="C20" s="9" t="s">
        <v>194</v>
      </c>
      <c r="D20" s="9" t="s">
        <v>79</v>
      </c>
      <c r="E20" s="9" t="str">
        <f t="shared" si="0"/>
        <v>Exigence II 901 (DR)</v>
      </c>
      <c r="F20" s="9" t="s">
        <v>580</v>
      </c>
      <c r="G20" s="9" t="s">
        <v>587</v>
      </c>
      <c r="I2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1" spans="1:9" x14ac:dyDescent="0.3">
      <c r="A21" s="9" t="s">
        <v>591</v>
      </c>
      <c r="B21" s="9" t="s">
        <v>560</v>
      </c>
      <c r="C21" s="9" t="s">
        <v>195</v>
      </c>
      <c r="D21" s="9" t="s">
        <v>80</v>
      </c>
      <c r="E21" s="9" t="str">
        <f t="shared" si="0"/>
        <v>Exigence II 901</v>
      </c>
      <c r="F21" s="9" t="s">
        <v>580</v>
      </c>
      <c r="G21" s="9" t="s">
        <v>587</v>
      </c>
      <c r="I2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2" spans="1:9" x14ac:dyDescent="0.3">
      <c r="A22" s="9" t="s">
        <v>591</v>
      </c>
      <c r="B22" s="9" t="s">
        <v>561</v>
      </c>
      <c r="C22" s="9" t="s">
        <v>196</v>
      </c>
      <c r="D22" s="9" t="s">
        <v>80</v>
      </c>
      <c r="E22" s="9" t="str">
        <f t="shared" si="0"/>
        <v>Exigence II 901</v>
      </c>
      <c r="F22" s="9" t="s">
        <v>580</v>
      </c>
      <c r="G22" s="9" t="s">
        <v>587</v>
      </c>
      <c r="I2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3" spans="1:9" x14ac:dyDescent="0.3">
      <c r="A23" s="9" t="s">
        <v>592</v>
      </c>
      <c r="B23" s="9" t="s">
        <v>197</v>
      </c>
      <c r="C23" s="9" t="s">
        <v>198</v>
      </c>
      <c r="D23" s="9" t="s">
        <v>80</v>
      </c>
      <c r="E23" s="9" t="str">
        <f t="shared" si="0"/>
        <v>Exigence II 901</v>
      </c>
      <c r="F23" s="9" t="s">
        <v>580</v>
      </c>
      <c r="G23" s="9" t="s">
        <v>587</v>
      </c>
      <c r="I2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4" spans="1:9" x14ac:dyDescent="0.3">
      <c r="A24" s="9" t="s">
        <v>592</v>
      </c>
      <c r="B24" s="9" t="s">
        <v>199</v>
      </c>
      <c r="C24" s="9" t="s">
        <v>200</v>
      </c>
      <c r="D24" s="9" t="s">
        <v>80</v>
      </c>
      <c r="E24" s="9" t="str">
        <f t="shared" si="0"/>
        <v>Exigence II 901</v>
      </c>
      <c r="F24" s="9" t="s">
        <v>580</v>
      </c>
      <c r="G24" s="9" t="s">
        <v>587</v>
      </c>
      <c r="I2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5" spans="1:9" x14ac:dyDescent="0.3">
      <c r="A25" s="9" t="s">
        <v>592</v>
      </c>
      <c r="B25" s="9" t="s">
        <v>201</v>
      </c>
      <c r="C25" s="9" t="s">
        <v>202</v>
      </c>
      <c r="D25" s="9" t="s">
        <v>80</v>
      </c>
      <c r="E25" s="9" t="str">
        <f t="shared" si="0"/>
        <v>Exigence II 901</v>
      </c>
      <c r="F25" s="9" t="s">
        <v>580</v>
      </c>
      <c r="G25" s="9" t="s">
        <v>587</v>
      </c>
      <c r="I2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6" spans="1:9" x14ac:dyDescent="0.3">
      <c r="A26" s="9" t="s">
        <v>592</v>
      </c>
      <c r="B26" s="9" t="s">
        <v>203</v>
      </c>
      <c r="C26" s="9" t="s">
        <v>204</v>
      </c>
      <c r="D26" s="9" t="s">
        <v>80</v>
      </c>
      <c r="E26" s="9" t="str">
        <f t="shared" si="0"/>
        <v>Exigence II 901</v>
      </c>
      <c r="F26" s="9" t="s">
        <v>580</v>
      </c>
      <c r="G26" s="9" t="s">
        <v>587</v>
      </c>
      <c r="I2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7" spans="1:9" x14ac:dyDescent="0.3">
      <c r="A27" s="9" t="s">
        <v>592</v>
      </c>
      <c r="B27" s="9" t="s">
        <v>205</v>
      </c>
      <c r="C27" s="9" t="s">
        <v>206</v>
      </c>
      <c r="D27" s="9" t="s">
        <v>80</v>
      </c>
      <c r="E27" s="9" t="str">
        <f t="shared" si="0"/>
        <v>Exigence II 901</v>
      </c>
      <c r="F27" s="9" t="s">
        <v>580</v>
      </c>
      <c r="G27" s="9" t="s">
        <v>587</v>
      </c>
      <c r="I2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8" spans="1:9" x14ac:dyDescent="0.3">
      <c r="A28" s="9" t="s">
        <v>592</v>
      </c>
      <c r="B28" s="9" t="s">
        <v>207</v>
      </c>
      <c r="C28" s="9" t="s">
        <v>208</v>
      </c>
      <c r="D28" s="9" t="s">
        <v>80</v>
      </c>
      <c r="E28" s="9" t="str">
        <f t="shared" si="0"/>
        <v>Exigence II 901</v>
      </c>
      <c r="F28" s="9" t="s">
        <v>580</v>
      </c>
      <c r="G28" s="9" t="s">
        <v>587</v>
      </c>
      <c r="I2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9" spans="1:9" x14ac:dyDescent="0.3">
      <c r="A29" s="9" t="s">
        <v>592</v>
      </c>
      <c r="B29" s="9" t="s">
        <v>209</v>
      </c>
      <c r="C29" s="9" t="s">
        <v>210</v>
      </c>
      <c r="D29" s="9" t="s">
        <v>80</v>
      </c>
      <c r="E29" s="9" t="str">
        <f t="shared" si="0"/>
        <v>Exigence II 901</v>
      </c>
      <c r="F29" s="9" t="s">
        <v>580</v>
      </c>
      <c r="G29" s="9" t="s">
        <v>587</v>
      </c>
      <c r="I2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0" spans="1:9" x14ac:dyDescent="0.3">
      <c r="A30" s="9" t="s">
        <v>592</v>
      </c>
      <c r="B30" s="9" t="s">
        <v>211</v>
      </c>
      <c r="C30" s="9" t="s">
        <v>212</v>
      </c>
      <c r="D30" s="9" t="s">
        <v>80</v>
      </c>
      <c r="E30" s="9" t="str">
        <f t="shared" si="0"/>
        <v>Exigence II 901</v>
      </c>
      <c r="F30" s="9" t="s">
        <v>580</v>
      </c>
      <c r="G30" s="9" t="s">
        <v>587</v>
      </c>
      <c r="I3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1" spans="1:9" x14ac:dyDescent="0.3">
      <c r="A31" s="9" t="s">
        <v>592</v>
      </c>
      <c r="B31" s="9" t="s">
        <v>213</v>
      </c>
      <c r="C31" s="9" t="s">
        <v>214</v>
      </c>
      <c r="D31" s="9" t="s">
        <v>80</v>
      </c>
      <c r="E31" s="9" t="str">
        <f t="shared" si="0"/>
        <v>Exigence II 901</v>
      </c>
      <c r="F31" s="9" t="s">
        <v>580</v>
      </c>
      <c r="G31" s="9" t="s">
        <v>587</v>
      </c>
      <c r="I3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2" spans="1:9" x14ac:dyDescent="0.3">
      <c r="A32" s="9" t="s">
        <v>592</v>
      </c>
      <c r="B32" s="9" t="s">
        <v>215</v>
      </c>
      <c r="C32" s="9" t="s">
        <v>216</v>
      </c>
      <c r="D32" s="9" t="s">
        <v>80</v>
      </c>
      <c r="E32" s="9" t="str">
        <f t="shared" si="0"/>
        <v>Exigence II 901</v>
      </c>
      <c r="F32" s="9" t="s">
        <v>580</v>
      </c>
      <c r="G32" s="9" t="s">
        <v>587</v>
      </c>
      <c r="I3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3" spans="1:9" x14ac:dyDescent="0.3">
      <c r="A33" s="9" t="s">
        <v>592</v>
      </c>
      <c r="B33" s="9" t="s">
        <v>217</v>
      </c>
      <c r="C33" s="9" t="s">
        <v>218</v>
      </c>
      <c r="D33" s="9" t="s">
        <v>80</v>
      </c>
      <c r="E33" s="9" t="str">
        <f t="shared" si="0"/>
        <v>Exigence II 901</v>
      </c>
      <c r="F33" s="9" t="s">
        <v>580</v>
      </c>
      <c r="G33" s="9" t="s">
        <v>587</v>
      </c>
      <c r="I3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4" spans="1:9" x14ac:dyDescent="0.3">
      <c r="A34" s="9" t="s">
        <v>592</v>
      </c>
      <c r="B34" s="9" t="s">
        <v>219</v>
      </c>
      <c r="C34" s="9" t="s">
        <v>220</v>
      </c>
      <c r="D34" s="9" t="s">
        <v>80</v>
      </c>
      <c r="E34" s="9" t="str">
        <f t="shared" si="0"/>
        <v>Exigence II 901</v>
      </c>
      <c r="F34" s="9" t="s">
        <v>580</v>
      </c>
      <c r="G34" s="9" t="s">
        <v>587</v>
      </c>
      <c r="I3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5" spans="1:9" x14ac:dyDescent="0.3">
      <c r="A35" s="9" t="s">
        <v>592</v>
      </c>
      <c r="B35" s="9" t="s">
        <v>221</v>
      </c>
      <c r="C35" s="9" t="s">
        <v>222</v>
      </c>
      <c r="D35" s="9" t="s">
        <v>80</v>
      </c>
      <c r="E35" s="9" t="str">
        <f t="shared" si="0"/>
        <v>Exigence II 901</v>
      </c>
      <c r="F35" s="9" t="s">
        <v>580</v>
      </c>
      <c r="G35" s="9" t="s">
        <v>587</v>
      </c>
      <c r="I3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6" spans="1:9" x14ac:dyDescent="0.3">
      <c r="A36" s="9" t="s">
        <v>592</v>
      </c>
      <c r="B36" s="9" t="s">
        <v>223</v>
      </c>
      <c r="C36" s="9" t="s">
        <v>224</v>
      </c>
      <c r="D36" s="9" t="s">
        <v>80</v>
      </c>
      <c r="E36" s="9" t="str">
        <f t="shared" si="0"/>
        <v>Exigence II 901</v>
      </c>
      <c r="F36" s="9" t="s">
        <v>580</v>
      </c>
      <c r="G36" s="9" t="s">
        <v>587</v>
      </c>
      <c r="I3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7" spans="1:9" x14ac:dyDescent="0.3">
      <c r="A37" s="9" t="s">
        <v>592</v>
      </c>
      <c r="B37" s="9" t="s">
        <v>225</v>
      </c>
      <c r="C37" s="9" t="s">
        <v>226</v>
      </c>
      <c r="D37" s="9" t="s">
        <v>80</v>
      </c>
      <c r="E37" s="9" t="str">
        <f t="shared" si="0"/>
        <v>Exigence II 901</v>
      </c>
      <c r="F37" s="9" t="s">
        <v>580</v>
      </c>
      <c r="G37" s="9" t="s">
        <v>587</v>
      </c>
      <c r="I3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8" spans="1:9" x14ac:dyDescent="0.3">
      <c r="A38" s="9" t="s">
        <v>592</v>
      </c>
      <c r="B38" s="9" t="s">
        <v>227</v>
      </c>
      <c r="C38" s="9" t="s">
        <v>228</v>
      </c>
      <c r="D38" s="9" t="s">
        <v>80</v>
      </c>
      <c r="E38" s="9" t="str">
        <f t="shared" si="0"/>
        <v>Exigence II 901</v>
      </c>
      <c r="F38" s="9" t="s">
        <v>580</v>
      </c>
      <c r="G38" s="9" t="s">
        <v>587</v>
      </c>
      <c r="I3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39" spans="1:9" x14ac:dyDescent="0.3">
      <c r="A39" s="9" t="s">
        <v>592</v>
      </c>
      <c r="B39" s="9" t="s">
        <v>229</v>
      </c>
      <c r="C39" s="9" t="s">
        <v>230</v>
      </c>
      <c r="D39" s="9" t="s">
        <v>80</v>
      </c>
      <c r="E39" s="9" t="str">
        <f t="shared" si="0"/>
        <v>Exigence II 901</v>
      </c>
      <c r="F39" s="9" t="s">
        <v>580</v>
      </c>
      <c r="G39" s="9" t="s">
        <v>587</v>
      </c>
      <c r="I3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0" spans="1:9" x14ac:dyDescent="0.3">
      <c r="A40" s="9" t="s">
        <v>592</v>
      </c>
      <c r="B40" s="9" t="s">
        <v>231</v>
      </c>
      <c r="C40" s="9" t="s">
        <v>232</v>
      </c>
      <c r="D40" s="9" t="s">
        <v>80</v>
      </c>
      <c r="E40" s="9" t="str">
        <f t="shared" si="0"/>
        <v>Exigence II 901</v>
      </c>
      <c r="F40" s="9" t="s">
        <v>580</v>
      </c>
      <c r="G40" s="9" t="s">
        <v>587</v>
      </c>
      <c r="I4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1" spans="1:9" x14ac:dyDescent="0.3">
      <c r="A41" s="9" t="s">
        <v>592</v>
      </c>
      <c r="B41" s="9" t="s">
        <v>233</v>
      </c>
      <c r="C41" s="9" t="s">
        <v>234</v>
      </c>
      <c r="D41" s="9" t="s">
        <v>80</v>
      </c>
      <c r="E41" s="9" t="str">
        <f t="shared" si="0"/>
        <v>Exigence II 901</v>
      </c>
      <c r="F41" s="9" t="s">
        <v>580</v>
      </c>
      <c r="G41" s="9" t="s">
        <v>587</v>
      </c>
      <c r="I4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2" spans="1:9" x14ac:dyDescent="0.3">
      <c r="A42" s="9" t="s">
        <v>592</v>
      </c>
      <c r="B42" s="9" t="s">
        <v>235</v>
      </c>
      <c r="C42" s="9" t="s">
        <v>236</v>
      </c>
      <c r="D42" s="9" t="s">
        <v>80</v>
      </c>
      <c r="E42" s="9" t="str">
        <f t="shared" si="0"/>
        <v>Exigence II 901</v>
      </c>
      <c r="F42" s="9" t="s">
        <v>580</v>
      </c>
      <c r="G42" s="9" t="s">
        <v>587</v>
      </c>
      <c r="I4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3" spans="1:9" x14ac:dyDescent="0.3">
      <c r="A43" s="9" t="s">
        <v>592</v>
      </c>
      <c r="B43" s="9" t="s">
        <v>237</v>
      </c>
      <c r="C43" s="9" t="s">
        <v>566</v>
      </c>
      <c r="D43" s="9" t="s">
        <v>80</v>
      </c>
      <c r="E43" s="9" t="str">
        <f t="shared" si="0"/>
        <v>Exigence II 901</v>
      </c>
      <c r="F43" s="9" t="s">
        <v>580</v>
      </c>
      <c r="G43" s="9" t="s">
        <v>587</v>
      </c>
      <c r="I4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4" spans="1:9" x14ac:dyDescent="0.3">
      <c r="A44" s="9" t="s">
        <v>592</v>
      </c>
      <c r="B44" s="9" t="s">
        <v>238</v>
      </c>
      <c r="C44" s="9" t="s">
        <v>239</v>
      </c>
      <c r="D44" s="9" t="s">
        <v>80</v>
      </c>
      <c r="E44" s="9" t="str">
        <f t="shared" si="0"/>
        <v>Exigence II 901</v>
      </c>
      <c r="F44" s="9" t="s">
        <v>580</v>
      </c>
      <c r="G44" s="9" t="s">
        <v>587</v>
      </c>
      <c r="I4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5" spans="1:9" x14ac:dyDescent="0.3">
      <c r="A45" s="9" t="s">
        <v>592</v>
      </c>
      <c r="B45" s="9" t="s">
        <v>240</v>
      </c>
      <c r="C45" s="9" t="s">
        <v>241</v>
      </c>
      <c r="D45" s="9" t="s">
        <v>80</v>
      </c>
      <c r="E45" s="9" t="str">
        <f t="shared" si="0"/>
        <v>Exigence II 901</v>
      </c>
      <c r="F45" s="9" t="s">
        <v>580</v>
      </c>
      <c r="G45" s="9" t="s">
        <v>587</v>
      </c>
      <c r="I4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6" spans="1:9" x14ac:dyDescent="0.3">
      <c r="A46" s="9" t="s">
        <v>592</v>
      </c>
      <c r="B46" s="9" t="s">
        <v>242</v>
      </c>
      <c r="C46" s="9" t="s">
        <v>243</v>
      </c>
      <c r="D46" s="9" t="s">
        <v>80</v>
      </c>
      <c r="E46" s="9" t="str">
        <f t="shared" si="0"/>
        <v>Exigence II 901</v>
      </c>
      <c r="F46" s="9" t="s">
        <v>580</v>
      </c>
      <c r="G46" s="9" t="s">
        <v>587</v>
      </c>
      <c r="I4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7" spans="1:9" x14ac:dyDescent="0.3">
      <c r="A47" s="9" t="s">
        <v>592</v>
      </c>
      <c r="B47" s="9" t="s">
        <v>244</v>
      </c>
      <c r="C47" s="9" t="s">
        <v>245</v>
      </c>
      <c r="D47" s="9" t="s">
        <v>80</v>
      </c>
      <c r="E47" s="9" t="str">
        <f t="shared" si="0"/>
        <v>Exigence II 901</v>
      </c>
      <c r="F47" s="9" t="s">
        <v>580</v>
      </c>
      <c r="G47" s="9" t="s">
        <v>587</v>
      </c>
      <c r="I4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8" spans="1:9" x14ac:dyDescent="0.3">
      <c r="A48" s="9" t="s">
        <v>592</v>
      </c>
      <c r="B48" s="9" t="s">
        <v>246</v>
      </c>
      <c r="C48" s="9" t="s">
        <v>247</v>
      </c>
      <c r="D48" s="9" t="s">
        <v>80</v>
      </c>
      <c r="E48" s="9" t="str">
        <f t="shared" si="0"/>
        <v>Exigence II 901</v>
      </c>
      <c r="F48" s="9" t="s">
        <v>580</v>
      </c>
      <c r="G48" s="9" t="s">
        <v>587</v>
      </c>
      <c r="I4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49" spans="1:9" x14ac:dyDescent="0.3">
      <c r="A49" s="9" t="s">
        <v>592</v>
      </c>
      <c r="B49" s="9" t="s">
        <v>248</v>
      </c>
      <c r="C49" s="9" t="s">
        <v>249</v>
      </c>
      <c r="D49" s="9" t="s">
        <v>80</v>
      </c>
      <c r="E49" s="9" t="str">
        <f t="shared" si="0"/>
        <v>Exigence II 901</v>
      </c>
      <c r="F49" s="9" t="s">
        <v>580</v>
      </c>
      <c r="G49" s="9" t="s">
        <v>587</v>
      </c>
      <c r="I4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0" spans="1:9" x14ac:dyDescent="0.3">
      <c r="A50" s="9" t="s">
        <v>592</v>
      </c>
      <c r="B50" s="9" t="s">
        <v>250</v>
      </c>
      <c r="C50" s="9" t="s">
        <v>251</v>
      </c>
      <c r="D50" s="9" t="s">
        <v>80</v>
      </c>
      <c r="E50" s="9" t="str">
        <f t="shared" si="0"/>
        <v>Exigence II 901</v>
      </c>
      <c r="F50" s="9" t="s">
        <v>580</v>
      </c>
      <c r="G50" s="9" t="s">
        <v>587</v>
      </c>
      <c r="I5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1" spans="1:9" x14ac:dyDescent="0.3">
      <c r="A51" s="9" t="s">
        <v>592</v>
      </c>
      <c r="B51" s="9" t="s">
        <v>252</v>
      </c>
      <c r="C51" s="9" t="s">
        <v>253</v>
      </c>
      <c r="D51" s="9" t="s">
        <v>80</v>
      </c>
      <c r="E51" s="9" t="str">
        <f t="shared" si="0"/>
        <v>Exigence II 901</v>
      </c>
      <c r="F51" s="9" t="s">
        <v>580</v>
      </c>
      <c r="G51" s="9" t="s">
        <v>587</v>
      </c>
      <c r="I5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2" spans="1:9" x14ac:dyDescent="0.3">
      <c r="A52" s="9" t="s">
        <v>592</v>
      </c>
      <c r="B52" s="9" t="s">
        <v>254</v>
      </c>
      <c r="C52" s="9" t="s">
        <v>255</v>
      </c>
      <c r="D52" s="9" t="s">
        <v>80</v>
      </c>
      <c r="E52" s="9" t="str">
        <f t="shared" si="0"/>
        <v>Exigence II 901</v>
      </c>
      <c r="F52" s="9" t="s">
        <v>580</v>
      </c>
      <c r="G52" s="9" t="s">
        <v>587</v>
      </c>
      <c r="I5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3" spans="1:9" x14ac:dyDescent="0.3">
      <c r="A53" s="9" t="s">
        <v>592</v>
      </c>
      <c r="B53" s="9" t="s">
        <v>256</v>
      </c>
      <c r="C53" s="9" t="s">
        <v>257</v>
      </c>
      <c r="D53" s="9" t="s">
        <v>80</v>
      </c>
      <c r="E53" s="9" t="str">
        <f t="shared" si="0"/>
        <v>Exigence II 901</v>
      </c>
      <c r="F53" s="9" t="s">
        <v>580</v>
      </c>
      <c r="G53" s="9" t="s">
        <v>587</v>
      </c>
      <c r="I5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4" spans="1:9" x14ac:dyDescent="0.3">
      <c r="A54" s="9" t="s">
        <v>592</v>
      </c>
      <c r="B54" s="9" t="s">
        <v>258</v>
      </c>
      <c r="C54" s="9" t="s">
        <v>259</v>
      </c>
      <c r="D54" s="9" t="s">
        <v>80</v>
      </c>
      <c r="E54" s="9" t="str">
        <f t="shared" si="0"/>
        <v>Exigence II 901</v>
      </c>
      <c r="F54" s="9" t="s">
        <v>580</v>
      </c>
      <c r="G54" s="9" t="s">
        <v>587</v>
      </c>
      <c r="I5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5" spans="1:9" x14ac:dyDescent="0.3">
      <c r="A55" s="9" t="s">
        <v>592</v>
      </c>
      <c r="B55" s="9" t="s">
        <v>260</v>
      </c>
      <c r="C55" s="9" t="s">
        <v>261</v>
      </c>
      <c r="D55" s="9" t="s">
        <v>80</v>
      </c>
      <c r="E55" s="9" t="str">
        <f t="shared" si="0"/>
        <v>Exigence II 901</v>
      </c>
      <c r="F55" s="9" t="s">
        <v>580</v>
      </c>
      <c r="G55" s="9" t="s">
        <v>587</v>
      </c>
      <c r="I5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6" spans="1:9" x14ac:dyDescent="0.3">
      <c r="A56" s="9" t="s">
        <v>592</v>
      </c>
      <c r="B56" s="9" t="s">
        <v>262</v>
      </c>
      <c r="C56" s="9" t="s">
        <v>263</v>
      </c>
      <c r="D56" s="9" t="s">
        <v>80</v>
      </c>
      <c r="E56" s="9" t="str">
        <f t="shared" si="0"/>
        <v>Exigence II 901</v>
      </c>
      <c r="F56" s="9" t="s">
        <v>580</v>
      </c>
      <c r="G56" s="9" t="s">
        <v>587</v>
      </c>
      <c r="I5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7" spans="1:9" x14ac:dyDescent="0.3">
      <c r="A57" s="9" t="s">
        <v>592</v>
      </c>
      <c r="B57" s="9" t="s">
        <v>264</v>
      </c>
      <c r="C57" s="9" t="s">
        <v>265</v>
      </c>
      <c r="D57" s="9" t="s">
        <v>80</v>
      </c>
      <c r="E57" s="9" t="str">
        <f t="shared" si="0"/>
        <v>Exigence II 901</v>
      </c>
      <c r="F57" s="9" t="s">
        <v>580</v>
      </c>
      <c r="G57" s="9" t="s">
        <v>587</v>
      </c>
      <c r="I5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8" spans="1:9" x14ac:dyDescent="0.3">
      <c r="A58" s="9" t="s">
        <v>592</v>
      </c>
      <c r="B58" s="9" t="s">
        <v>266</v>
      </c>
      <c r="C58" s="9" t="s">
        <v>267</v>
      </c>
      <c r="D58" s="9" t="s">
        <v>80</v>
      </c>
      <c r="E58" s="9" t="str">
        <f t="shared" si="0"/>
        <v>Exigence II 901</v>
      </c>
      <c r="F58" s="9" t="s">
        <v>580</v>
      </c>
      <c r="G58" s="9" t="s">
        <v>587</v>
      </c>
      <c r="I5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59" spans="1:9" x14ac:dyDescent="0.3">
      <c r="A59" s="9" t="s">
        <v>592</v>
      </c>
      <c r="B59" s="9" t="s">
        <v>268</v>
      </c>
      <c r="C59" s="9" t="s">
        <v>269</v>
      </c>
      <c r="D59" s="9" t="s">
        <v>80</v>
      </c>
      <c r="E59" s="9" t="str">
        <f t="shared" si="0"/>
        <v>Exigence II 901</v>
      </c>
      <c r="F59" s="9" t="s">
        <v>580</v>
      </c>
      <c r="G59" s="9" t="s">
        <v>587</v>
      </c>
      <c r="I5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0" spans="1:9" x14ac:dyDescent="0.3">
      <c r="A60" s="9" t="s">
        <v>592</v>
      </c>
      <c r="B60" s="9" t="s">
        <v>270</v>
      </c>
      <c r="C60" s="9" t="s">
        <v>271</v>
      </c>
      <c r="D60" s="9" t="s">
        <v>80</v>
      </c>
      <c r="E60" s="9" t="str">
        <f t="shared" si="0"/>
        <v>Exigence II 901</v>
      </c>
      <c r="F60" s="9" t="s">
        <v>580</v>
      </c>
      <c r="G60" s="9" t="s">
        <v>587</v>
      </c>
      <c r="I6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1" spans="1:9" x14ac:dyDescent="0.3">
      <c r="A61" s="9" t="s">
        <v>592</v>
      </c>
      <c r="B61" s="9" t="s">
        <v>272</v>
      </c>
      <c r="C61" s="9" t="s">
        <v>273</v>
      </c>
      <c r="D61" s="9" t="s">
        <v>80</v>
      </c>
      <c r="E61" s="9" t="str">
        <f t="shared" si="0"/>
        <v>Exigence II 901</v>
      </c>
      <c r="F61" s="9" t="s">
        <v>580</v>
      </c>
      <c r="G61" s="9" t="s">
        <v>587</v>
      </c>
      <c r="I6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2" spans="1:9" x14ac:dyDescent="0.3">
      <c r="A62" s="9" t="s">
        <v>592</v>
      </c>
      <c r="B62" s="9" t="s">
        <v>274</v>
      </c>
      <c r="C62" s="9" t="s">
        <v>275</v>
      </c>
      <c r="D62" s="9" t="s">
        <v>80</v>
      </c>
      <c r="E62" s="9" t="str">
        <f t="shared" si="0"/>
        <v>Exigence II 901</v>
      </c>
      <c r="F62" s="9" t="s">
        <v>580</v>
      </c>
      <c r="G62" s="9" t="s">
        <v>587</v>
      </c>
      <c r="I6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3" spans="1:9" x14ac:dyDescent="0.3">
      <c r="A63" s="9" t="s">
        <v>592</v>
      </c>
      <c r="B63" s="9" t="s">
        <v>276</v>
      </c>
      <c r="C63" s="9" t="s">
        <v>277</v>
      </c>
      <c r="D63" s="9" t="s">
        <v>80</v>
      </c>
      <c r="E63" s="9" t="str">
        <f t="shared" si="0"/>
        <v>Exigence II 901</v>
      </c>
      <c r="F63" s="9" t="s">
        <v>580</v>
      </c>
      <c r="G63" s="9" t="s">
        <v>587</v>
      </c>
      <c r="I6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4" spans="1:9" x14ac:dyDescent="0.3">
      <c r="A64" s="9" t="s">
        <v>592</v>
      </c>
      <c r="B64" s="9" t="s">
        <v>278</v>
      </c>
      <c r="C64" s="9" t="s">
        <v>279</v>
      </c>
      <c r="D64" s="9" t="s">
        <v>80</v>
      </c>
      <c r="E64" s="9" t="str">
        <f t="shared" si="0"/>
        <v>Exigence II 901</v>
      </c>
      <c r="F64" s="9" t="s">
        <v>580</v>
      </c>
      <c r="G64" s="9" t="s">
        <v>587</v>
      </c>
      <c r="I6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5" spans="1:9" x14ac:dyDescent="0.3">
      <c r="A65" s="9" t="s">
        <v>592</v>
      </c>
      <c r="B65" s="9" t="s">
        <v>280</v>
      </c>
      <c r="C65" s="9" t="s">
        <v>281</v>
      </c>
      <c r="D65" s="9" t="s">
        <v>80</v>
      </c>
      <c r="E65" s="9" t="str">
        <f t="shared" si="0"/>
        <v>Exigence II 901</v>
      </c>
      <c r="F65" s="9" t="s">
        <v>580</v>
      </c>
      <c r="G65" s="9" t="s">
        <v>587</v>
      </c>
      <c r="I6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6" spans="1:9" x14ac:dyDescent="0.3">
      <c r="A66" s="9" t="s">
        <v>592</v>
      </c>
      <c r="B66" s="9" t="s">
        <v>282</v>
      </c>
      <c r="C66" s="9" t="s">
        <v>283</v>
      </c>
      <c r="D66" s="9" t="s">
        <v>80</v>
      </c>
      <c r="E66" s="9" t="str">
        <f t="shared" ref="E66:E130" si="1">IF(Entité=2,IF(D66="DR","Recommandation ANSSI",IF(D66="sensible","Exigence II 901 (PSSIE)","n.a")),IF(Entité=1,IF(D66="DR","Exigence II 901 (DR)",IF(D66="sensible","Exigence II 901 (PSSIE)","n.a")),IF(OR(Entité=3,Entité=5),IF(D66="DR","Exigence II 901 (DR)",IF(D66="sensible","Exigence II 901","n.a")),IF(Entité=4,IF(D66="DR","Recommandation ANSSI",IF(D66="sensible","Exigence II 901","n.a")),IF(Entité=6,IF(D66="DR","Recommandation ANSSI",IF(D66="sensible","Recommandation II 901","n.a")))))))</f>
        <v>Exigence II 901</v>
      </c>
      <c r="F66" s="9" t="s">
        <v>580</v>
      </c>
      <c r="G66" s="9" t="s">
        <v>587</v>
      </c>
      <c r="I6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7" spans="1:9" x14ac:dyDescent="0.3">
      <c r="A67" s="9" t="s">
        <v>592</v>
      </c>
      <c r="B67" s="9" t="s">
        <v>284</v>
      </c>
      <c r="C67" s="9" t="s">
        <v>285</v>
      </c>
      <c r="D67" s="9" t="s">
        <v>80</v>
      </c>
      <c r="E67" s="9" t="str">
        <f t="shared" si="1"/>
        <v>Exigence II 901</v>
      </c>
      <c r="F67" s="9" t="s">
        <v>580</v>
      </c>
      <c r="G67" s="9" t="s">
        <v>587</v>
      </c>
      <c r="I6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8" spans="1:9" x14ac:dyDescent="0.3">
      <c r="A68" s="9" t="s">
        <v>592</v>
      </c>
      <c r="B68" s="9" t="s">
        <v>286</v>
      </c>
      <c r="C68" s="9" t="s">
        <v>287</v>
      </c>
      <c r="D68" s="9" t="s">
        <v>80</v>
      </c>
      <c r="E68" s="9" t="str">
        <f t="shared" si="1"/>
        <v>Exigence II 901</v>
      </c>
      <c r="F68" s="9" t="s">
        <v>580</v>
      </c>
      <c r="G68" s="9" t="s">
        <v>587</v>
      </c>
      <c r="I6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69" spans="1:9" x14ac:dyDescent="0.3">
      <c r="A69" s="9" t="s">
        <v>592</v>
      </c>
      <c r="B69" s="9" t="s">
        <v>288</v>
      </c>
      <c r="C69" s="9" t="s">
        <v>289</v>
      </c>
      <c r="D69" s="9" t="s">
        <v>80</v>
      </c>
      <c r="E69" s="9" t="str">
        <f t="shared" si="1"/>
        <v>Exigence II 901</v>
      </c>
      <c r="F69" s="9" t="s">
        <v>580</v>
      </c>
      <c r="G69" s="9" t="s">
        <v>587</v>
      </c>
      <c r="I6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0" spans="1:9" x14ac:dyDescent="0.3">
      <c r="A70" s="9" t="s">
        <v>592</v>
      </c>
      <c r="B70" s="9" t="s">
        <v>290</v>
      </c>
      <c r="C70" s="9" t="s">
        <v>232</v>
      </c>
      <c r="D70" s="9" t="s">
        <v>80</v>
      </c>
      <c r="E70" s="9" t="str">
        <f t="shared" si="1"/>
        <v>Exigence II 901</v>
      </c>
      <c r="F70" s="9" t="s">
        <v>580</v>
      </c>
      <c r="G70" s="9" t="s">
        <v>587</v>
      </c>
      <c r="I7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1" spans="1:9" x14ac:dyDescent="0.3">
      <c r="A71" s="9" t="s">
        <v>592</v>
      </c>
      <c r="B71" s="9" t="s">
        <v>291</v>
      </c>
      <c r="C71" s="9" t="s">
        <v>292</v>
      </c>
      <c r="D71" s="9" t="s">
        <v>80</v>
      </c>
      <c r="E71" s="9" t="str">
        <f t="shared" si="1"/>
        <v>Exigence II 901</v>
      </c>
      <c r="F71" s="9" t="s">
        <v>580</v>
      </c>
      <c r="G71" s="9" t="s">
        <v>587</v>
      </c>
      <c r="I7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2" spans="1:9" x14ac:dyDescent="0.3">
      <c r="A72" s="9" t="s">
        <v>592</v>
      </c>
      <c r="B72" s="9" t="s">
        <v>293</v>
      </c>
      <c r="C72" s="9" t="s">
        <v>294</v>
      </c>
      <c r="D72" s="9" t="s">
        <v>80</v>
      </c>
      <c r="E72" s="9" t="str">
        <f t="shared" si="1"/>
        <v>Exigence II 901</v>
      </c>
      <c r="F72" s="9" t="s">
        <v>580</v>
      </c>
      <c r="G72" s="9" t="s">
        <v>587</v>
      </c>
      <c r="I7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3" spans="1:9" x14ac:dyDescent="0.3">
      <c r="A73" s="9" t="s">
        <v>592</v>
      </c>
      <c r="B73" s="9" t="s">
        <v>295</v>
      </c>
      <c r="C73" s="9" t="s">
        <v>296</v>
      </c>
      <c r="D73" s="9" t="s">
        <v>80</v>
      </c>
      <c r="E73" s="9" t="str">
        <f t="shared" si="1"/>
        <v>Exigence II 901</v>
      </c>
      <c r="F73" s="9" t="s">
        <v>580</v>
      </c>
      <c r="G73" s="9" t="s">
        <v>587</v>
      </c>
      <c r="I7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4" spans="1:9" x14ac:dyDescent="0.3">
      <c r="A74" s="9" t="s">
        <v>592</v>
      </c>
      <c r="B74" s="9" t="s">
        <v>297</v>
      </c>
      <c r="C74" s="9" t="s">
        <v>298</v>
      </c>
      <c r="D74" s="9" t="s">
        <v>80</v>
      </c>
      <c r="E74" s="9" t="str">
        <f t="shared" si="1"/>
        <v>Exigence II 901</v>
      </c>
      <c r="F74" s="9" t="s">
        <v>580</v>
      </c>
      <c r="G74" s="9" t="s">
        <v>587</v>
      </c>
      <c r="I7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5" spans="1:9" x14ac:dyDescent="0.3">
      <c r="A75" s="9" t="s">
        <v>592</v>
      </c>
      <c r="B75" s="9" t="s">
        <v>299</v>
      </c>
      <c r="C75" s="9" t="s">
        <v>300</v>
      </c>
      <c r="D75" s="9" t="s">
        <v>80</v>
      </c>
      <c r="E75" s="9" t="str">
        <f t="shared" si="1"/>
        <v>Exigence II 901</v>
      </c>
      <c r="F75" s="9" t="s">
        <v>580</v>
      </c>
      <c r="G75" s="9" t="s">
        <v>587</v>
      </c>
      <c r="I7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6" spans="1:9" x14ac:dyDescent="0.3">
      <c r="A76" s="9" t="s">
        <v>592</v>
      </c>
      <c r="B76" s="9" t="s">
        <v>301</v>
      </c>
      <c r="C76" s="9" t="s">
        <v>302</v>
      </c>
      <c r="D76" s="9" t="s">
        <v>80</v>
      </c>
      <c r="E76" s="9" t="str">
        <f t="shared" si="1"/>
        <v>Exigence II 901</v>
      </c>
      <c r="F76" s="9" t="s">
        <v>580</v>
      </c>
      <c r="G76" s="9" t="s">
        <v>587</v>
      </c>
      <c r="I7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7" spans="1:9" x14ac:dyDescent="0.3">
      <c r="A77" s="9" t="s">
        <v>592</v>
      </c>
      <c r="B77" s="9" t="s">
        <v>303</v>
      </c>
      <c r="C77" s="9" t="s">
        <v>304</v>
      </c>
      <c r="D77" s="9" t="s">
        <v>80</v>
      </c>
      <c r="E77" s="9" t="str">
        <f t="shared" si="1"/>
        <v>Exigence II 901</v>
      </c>
      <c r="F77" s="9" t="s">
        <v>580</v>
      </c>
      <c r="G77" s="9" t="s">
        <v>587</v>
      </c>
      <c r="I7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8" spans="1:9" x14ac:dyDescent="0.3">
      <c r="A78" s="9" t="s">
        <v>592</v>
      </c>
      <c r="B78" s="9" t="s">
        <v>305</v>
      </c>
      <c r="C78" s="9" t="s">
        <v>306</v>
      </c>
      <c r="D78" s="9" t="s">
        <v>80</v>
      </c>
      <c r="E78" s="9" t="str">
        <f t="shared" si="1"/>
        <v>Exigence II 901</v>
      </c>
      <c r="F78" s="9" t="s">
        <v>580</v>
      </c>
      <c r="G78" s="9" t="s">
        <v>587</v>
      </c>
      <c r="I7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79" spans="1:9" x14ac:dyDescent="0.3">
      <c r="A79" s="9" t="s">
        <v>592</v>
      </c>
      <c r="B79" s="9" t="s">
        <v>307</v>
      </c>
      <c r="C79" s="9" t="s">
        <v>308</v>
      </c>
      <c r="D79" s="9" t="s">
        <v>80</v>
      </c>
      <c r="E79" s="9" t="str">
        <f t="shared" si="1"/>
        <v>Exigence II 901</v>
      </c>
      <c r="F79" s="9" t="s">
        <v>580</v>
      </c>
      <c r="G79" s="9" t="s">
        <v>587</v>
      </c>
      <c r="I7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0" spans="1:9" x14ac:dyDescent="0.3">
      <c r="A80" s="9" t="s">
        <v>592</v>
      </c>
      <c r="B80" s="9" t="s">
        <v>309</v>
      </c>
      <c r="C80" s="9" t="s">
        <v>539</v>
      </c>
      <c r="D80" s="9" t="s">
        <v>80</v>
      </c>
      <c r="E80" s="9" t="str">
        <f t="shared" si="1"/>
        <v>Exigence II 901</v>
      </c>
      <c r="F80" s="9" t="s">
        <v>580</v>
      </c>
      <c r="G80" s="9" t="s">
        <v>587</v>
      </c>
      <c r="I8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1" spans="1:9" x14ac:dyDescent="0.3">
      <c r="A81" s="9" t="s">
        <v>592</v>
      </c>
      <c r="B81" s="9" t="s">
        <v>310</v>
      </c>
      <c r="C81" s="9" t="s">
        <v>311</v>
      </c>
      <c r="D81" s="9" t="s">
        <v>80</v>
      </c>
      <c r="E81" s="9" t="str">
        <f t="shared" si="1"/>
        <v>Exigence II 901</v>
      </c>
      <c r="F81" s="9" t="s">
        <v>580</v>
      </c>
      <c r="G81" s="9" t="s">
        <v>587</v>
      </c>
      <c r="I8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2" spans="1:9" x14ac:dyDescent="0.3">
      <c r="A82" s="9" t="s">
        <v>592</v>
      </c>
      <c r="B82" s="9" t="s">
        <v>312</v>
      </c>
      <c r="C82" s="9" t="s">
        <v>313</v>
      </c>
      <c r="D82" s="9" t="s">
        <v>80</v>
      </c>
      <c r="E82" s="9" t="str">
        <f t="shared" si="1"/>
        <v>Exigence II 901</v>
      </c>
      <c r="F82" s="9" t="s">
        <v>580</v>
      </c>
      <c r="G82" s="9" t="s">
        <v>587</v>
      </c>
      <c r="I8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3" spans="1:9" x14ac:dyDescent="0.3">
      <c r="A83" s="9" t="s">
        <v>592</v>
      </c>
      <c r="B83" s="9" t="s">
        <v>314</v>
      </c>
      <c r="C83" s="9" t="s">
        <v>315</v>
      </c>
      <c r="D83" s="9" t="s">
        <v>80</v>
      </c>
      <c r="E83" s="9" t="str">
        <f t="shared" si="1"/>
        <v>Exigence II 901</v>
      </c>
      <c r="F83" s="9" t="s">
        <v>580</v>
      </c>
      <c r="G83" s="9" t="s">
        <v>587</v>
      </c>
      <c r="I8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4" spans="1:9" x14ac:dyDescent="0.3">
      <c r="A84" s="9" t="s">
        <v>592</v>
      </c>
      <c r="B84" s="9" t="s">
        <v>316</v>
      </c>
      <c r="C84" s="9" t="s">
        <v>317</v>
      </c>
      <c r="D84" s="9" t="s">
        <v>80</v>
      </c>
      <c r="E84" s="9" t="str">
        <f t="shared" si="1"/>
        <v>Exigence II 901</v>
      </c>
      <c r="F84" s="9" t="s">
        <v>580</v>
      </c>
      <c r="G84" s="9" t="s">
        <v>587</v>
      </c>
      <c r="I8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5" spans="1:9" x14ac:dyDescent="0.3">
      <c r="A85" s="9" t="s">
        <v>592</v>
      </c>
      <c r="B85" s="9" t="s">
        <v>318</v>
      </c>
      <c r="C85" s="9" t="s">
        <v>319</v>
      </c>
      <c r="D85" s="9" t="s">
        <v>80</v>
      </c>
      <c r="E85" s="9" t="str">
        <f t="shared" si="1"/>
        <v>Exigence II 901</v>
      </c>
      <c r="F85" s="9" t="s">
        <v>580</v>
      </c>
      <c r="G85" s="9" t="s">
        <v>587</v>
      </c>
      <c r="I8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6" spans="1:9" x14ac:dyDescent="0.3">
      <c r="A86" s="9" t="s">
        <v>592</v>
      </c>
      <c r="B86" s="9" t="s">
        <v>320</v>
      </c>
      <c r="C86" s="9" t="s">
        <v>321</v>
      </c>
      <c r="D86" s="9" t="s">
        <v>80</v>
      </c>
      <c r="E86" s="9" t="str">
        <f t="shared" si="1"/>
        <v>Exigence II 901</v>
      </c>
      <c r="F86" s="9" t="s">
        <v>580</v>
      </c>
      <c r="G86" s="9" t="s">
        <v>587</v>
      </c>
      <c r="I8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7" spans="1:9" x14ac:dyDescent="0.3">
      <c r="A87" s="9" t="s">
        <v>592</v>
      </c>
      <c r="B87" s="9" t="s">
        <v>322</v>
      </c>
      <c r="C87" s="9" t="s">
        <v>323</v>
      </c>
      <c r="D87" s="9" t="s">
        <v>80</v>
      </c>
      <c r="E87" s="9" t="str">
        <f t="shared" si="1"/>
        <v>Exigence II 901</v>
      </c>
      <c r="F87" s="9" t="s">
        <v>580</v>
      </c>
      <c r="G87" s="9" t="s">
        <v>587</v>
      </c>
      <c r="I8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8" spans="1:9" x14ac:dyDescent="0.3">
      <c r="A88" s="9" t="s">
        <v>592</v>
      </c>
      <c r="B88" s="9" t="s">
        <v>324</v>
      </c>
      <c r="C88" s="9" t="s">
        <v>325</v>
      </c>
      <c r="D88" s="9" t="s">
        <v>80</v>
      </c>
      <c r="E88" s="9" t="str">
        <f t="shared" si="1"/>
        <v>Exigence II 901</v>
      </c>
      <c r="F88" s="9" t="s">
        <v>580</v>
      </c>
      <c r="G88" s="9" t="s">
        <v>587</v>
      </c>
      <c r="I8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89" spans="1:9" x14ac:dyDescent="0.3">
      <c r="A89" s="9" t="s">
        <v>592</v>
      </c>
      <c r="B89" s="9" t="s">
        <v>326</v>
      </c>
      <c r="C89" s="9" t="s">
        <v>327</v>
      </c>
      <c r="D89" s="9" t="s">
        <v>80</v>
      </c>
      <c r="E89" s="9" t="str">
        <f t="shared" si="1"/>
        <v>Exigence II 901</v>
      </c>
      <c r="F89" s="9" t="s">
        <v>580</v>
      </c>
      <c r="G89" s="9" t="s">
        <v>587</v>
      </c>
      <c r="I8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0" spans="1:9" x14ac:dyDescent="0.3">
      <c r="A90" s="9" t="s">
        <v>592</v>
      </c>
      <c r="B90" s="9" t="s">
        <v>328</v>
      </c>
      <c r="C90" s="9" t="s">
        <v>329</v>
      </c>
      <c r="D90" s="9" t="s">
        <v>80</v>
      </c>
      <c r="E90" s="9" t="str">
        <f t="shared" si="1"/>
        <v>Exigence II 901</v>
      </c>
      <c r="F90" s="9" t="s">
        <v>580</v>
      </c>
      <c r="G90" s="9" t="s">
        <v>587</v>
      </c>
      <c r="I9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1" spans="1:9" x14ac:dyDescent="0.3">
      <c r="A91" s="9" t="s">
        <v>592</v>
      </c>
      <c r="B91" s="9" t="s">
        <v>330</v>
      </c>
      <c r="C91" s="9" t="s">
        <v>331</v>
      </c>
      <c r="D91" s="9" t="s">
        <v>80</v>
      </c>
      <c r="E91" s="9" t="str">
        <f t="shared" si="1"/>
        <v>Exigence II 901</v>
      </c>
      <c r="F91" s="9" t="s">
        <v>580</v>
      </c>
      <c r="G91" s="9" t="s">
        <v>587</v>
      </c>
      <c r="I9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2" spans="1:9" x14ac:dyDescent="0.3">
      <c r="A92" s="9" t="s">
        <v>592</v>
      </c>
      <c r="B92" s="9" t="s">
        <v>332</v>
      </c>
      <c r="C92" s="9" t="s">
        <v>333</v>
      </c>
      <c r="D92" s="9" t="s">
        <v>80</v>
      </c>
      <c r="E92" s="9" t="str">
        <f t="shared" si="1"/>
        <v>Exigence II 901</v>
      </c>
      <c r="F92" s="9" t="s">
        <v>580</v>
      </c>
      <c r="G92" s="9" t="s">
        <v>587</v>
      </c>
      <c r="I9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3" spans="1:9" x14ac:dyDescent="0.3">
      <c r="A93" s="9" t="s">
        <v>592</v>
      </c>
      <c r="B93" s="9" t="s">
        <v>334</v>
      </c>
      <c r="C93" s="9" t="s">
        <v>335</v>
      </c>
      <c r="D93" s="9" t="s">
        <v>80</v>
      </c>
      <c r="E93" s="9" t="str">
        <f t="shared" si="1"/>
        <v>Exigence II 901</v>
      </c>
      <c r="F93" s="9" t="s">
        <v>580</v>
      </c>
      <c r="G93" s="9" t="s">
        <v>587</v>
      </c>
      <c r="I9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4" spans="1:9" x14ac:dyDescent="0.3">
      <c r="A94" s="9" t="s">
        <v>592</v>
      </c>
      <c r="B94" s="9" t="s">
        <v>336</v>
      </c>
      <c r="C94" s="9" t="s">
        <v>337</v>
      </c>
      <c r="D94" s="9" t="s">
        <v>80</v>
      </c>
      <c r="E94" s="9" t="str">
        <f t="shared" si="1"/>
        <v>Exigence II 901</v>
      </c>
      <c r="F94" s="9" t="s">
        <v>580</v>
      </c>
      <c r="G94" s="9" t="s">
        <v>587</v>
      </c>
      <c r="I9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5" spans="1:9" x14ac:dyDescent="0.3">
      <c r="A95" s="9" t="s">
        <v>592</v>
      </c>
      <c r="B95" s="9" t="s">
        <v>338</v>
      </c>
      <c r="C95" s="9" t="s">
        <v>339</v>
      </c>
      <c r="D95" s="9" t="s">
        <v>80</v>
      </c>
      <c r="E95" s="9" t="str">
        <f t="shared" si="1"/>
        <v>Exigence II 901</v>
      </c>
      <c r="F95" s="9" t="s">
        <v>580</v>
      </c>
      <c r="G95" s="9" t="s">
        <v>587</v>
      </c>
      <c r="I9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6" spans="1:9" x14ac:dyDescent="0.3">
      <c r="A96" s="9" t="s">
        <v>592</v>
      </c>
      <c r="B96" s="9" t="s">
        <v>340</v>
      </c>
      <c r="C96" s="9" t="s">
        <v>341</v>
      </c>
      <c r="D96" s="9" t="s">
        <v>80</v>
      </c>
      <c r="E96" s="9" t="str">
        <f t="shared" si="1"/>
        <v>Exigence II 901</v>
      </c>
      <c r="F96" s="9" t="s">
        <v>580</v>
      </c>
      <c r="G96" s="9" t="s">
        <v>587</v>
      </c>
      <c r="I9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7" spans="1:9" x14ac:dyDescent="0.3">
      <c r="A97" s="9" t="s">
        <v>592</v>
      </c>
      <c r="B97" s="9" t="s">
        <v>342</v>
      </c>
      <c r="C97" s="9" t="s">
        <v>343</v>
      </c>
      <c r="D97" s="9" t="s">
        <v>80</v>
      </c>
      <c r="E97" s="9" t="str">
        <f t="shared" si="1"/>
        <v>Exigence II 901</v>
      </c>
      <c r="F97" s="9" t="s">
        <v>580</v>
      </c>
      <c r="G97" s="9" t="s">
        <v>587</v>
      </c>
      <c r="I9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8" spans="1:9" x14ac:dyDescent="0.3">
      <c r="A98" s="9" t="s">
        <v>592</v>
      </c>
      <c r="B98" s="9" t="s">
        <v>344</v>
      </c>
      <c r="C98" s="9" t="s">
        <v>345</v>
      </c>
      <c r="D98" s="9" t="s">
        <v>80</v>
      </c>
      <c r="E98" s="9" t="str">
        <f>IF(Entité=2,IF(D98="DR","Recommandation ANSSI",IF(D98="sensible","Exigence II 901 (PSSIE)","n.a")),IF(Entité=1,IF(D98="DR","Exigence II 901 (DR)",IF(D98="sensible","Exigence II 901 (PSSIE)","n.a")),IF(OR(Entité=3,Entité=5),IF(D98="DR","Exigence II 901 (DR)",IF(D98="sensible","Exigence II 901","n.a")),IF(Entité=4,IF(D98="DR","Recommandation ANSSI",IF(D98="sensible","Exigence II 901","n.a")),IF(Entité=6,IF(D98="DR","Recommandation ANSSI",IF(D98="sensible","Recommandation II 901","n.a")))))))</f>
        <v>Exigence II 901</v>
      </c>
      <c r="F98" s="9" t="s">
        <v>580</v>
      </c>
      <c r="G98" s="9" t="s">
        <v>587</v>
      </c>
      <c r="I9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99" spans="1:9" x14ac:dyDescent="0.3">
      <c r="A99" s="9" t="s">
        <v>592</v>
      </c>
      <c r="B99" s="9" t="s">
        <v>669</v>
      </c>
      <c r="C99" s="9" t="s">
        <v>670</v>
      </c>
      <c r="D99" s="9" t="s">
        <v>80</v>
      </c>
      <c r="E99" s="20" t="str">
        <f>IF(Entité=2,IF(D99="DR","Recommandation ANSSI",IF(D99="sensible","Exigence II 901 (PSSIE)","n.a")),IF(Entité=1,IF(D99="DR","Exigence II 901 (DR)",IF(D99="sensible","Exigence II 901 (PSSIE)","n.a")),IF(OR(Entité=3,Entité=5),IF(D99="DR","Exigence II 901 (DR)",IF(D99="sensible","Exigence II 901","n.a")),IF(Entité=4,IF(D99="DR","Recommandation ANSSI",IF(D99="sensible","Exigence II 901","n.a")),IF(Entité=6,IF(D99="DR","Recommandation ANSSI",IF(D99="sensible","Recommandation II 901","n.a")))))))</f>
        <v>Exigence II 901</v>
      </c>
      <c r="F99" s="9" t="s">
        <v>580</v>
      </c>
      <c r="G99" s="9" t="s">
        <v>587</v>
      </c>
      <c r="I99" s="20"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0" spans="1:9" x14ac:dyDescent="0.3">
      <c r="A100" s="9" t="s">
        <v>592</v>
      </c>
      <c r="B100" s="9" t="s">
        <v>346</v>
      </c>
      <c r="C100" s="9" t="s">
        <v>347</v>
      </c>
      <c r="D100" s="9" t="s">
        <v>80</v>
      </c>
      <c r="E100" s="9" t="str">
        <f t="shared" si="1"/>
        <v>Exigence II 901</v>
      </c>
      <c r="F100" s="9" t="s">
        <v>580</v>
      </c>
      <c r="G100" s="9" t="s">
        <v>587</v>
      </c>
      <c r="I10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1" spans="1:9" x14ac:dyDescent="0.3">
      <c r="A101" s="9" t="s">
        <v>592</v>
      </c>
      <c r="B101" s="9" t="s">
        <v>348</v>
      </c>
      <c r="C101" s="9" t="s">
        <v>349</v>
      </c>
      <c r="D101" s="9" t="s">
        <v>80</v>
      </c>
      <c r="E101" s="9" t="str">
        <f t="shared" si="1"/>
        <v>Exigence II 901</v>
      </c>
      <c r="F101" s="9" t="s">
        <v>580</v>
      </c>
      <c r="G101" s="9" t="s">
        <v>587</v>
      </c>
      <c r="I10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2" spans="1:9" x14ac:dyDescent="0.3">
      <c r="A102" s="9" t="s">
        <v>592</v>
      </c>
      <c r="B102" s="9" t="s">
        <v>350</v>
      </c>
      <c r="C102" s="9" t="s">
        <v>351</v>
      </c>
      <c r="D102" s="9" t="s">
        <v>80</v>
      </c>
      <c r="E102" s="9" t="str">
        <f t="shared" si="1"/>
        <v>Exigence II 901</v>
      </c>
      <c r="F102" s="9" t="s">
        <v>580</v>
      </c>
      <c r="G102" s="9" t="s">
        <v>587</v>
      </c>
      <c r="I10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3" spans="1:9" x14ac:dyDescent="0.3">
      <c r="A103" s="9" t="s">
        <v>592</v>
      </c>
      <c r="B103" s="9" t="s">
        <v>352</v>
      </c>
      <c r="C103" s="9" t="s">
        <v>353</v>
      </c>
      <c r="D103" s="9" t="s">
        <v>80</v>
      </c>
      <c r="E103" s="9" t="str">
        <f t="shared" si="1"/>
        <v>Exigence II 901</v>
      </c>
      <c r="F103" s="9" t="s">
        <v>580</v>
      </c>
      <c r="G103" s="9" t="s">
        <v>587</v>
      </c>
      <c r="I10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4" spans="1:9" x14ac:dyDescent="0.3">
      <c r="A104" s="9" t="s">
        <v>592</v>
      </c>
      <c r="B104" s="9" t="s">
        <v>354</v>
      </c>
      <c r="C104" s="9" t="s">
        <v>355</v>
      </c>
      <c r="D104" s="9" t="s">
        <v>80</v>
      </c>
      <c r="E104" s="9" t="str">
        <f t="shared" si="1"/>
        <v>Exigence II 901</v>
      </c>
      <c r="F104" s="9" t="s">
        <v>580</v>
      </c>
      <c r="G104" s="9" t="s">
        <v>587</v>
      </c>
      <c r="I10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5" spans="1:9" x14ac:dyDescent="0.3">
      <c r="A105" s="9" t="s">
        <v>592</v>
      </c>
      <c r="B105" s="9" t="s">
        <v>356</v>
      </c>
      <c r="C105" s="9" t="s">
        <v>357</v>
      </c>
      <c r="D105" s="9" t="s">
        <v>80</v>
      </c>
      <c r="E105" s="9" t="str">
        <f t="shared" si="1"/>
        <v>Exigence II 901</v>
      </c>
      <c r="F105" s="9" t="s">
        <v>580</v>
      </c>
      <c r="G105" s="9" t="s">
        <v>587</v>
      </c>
      <c r="I10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6" spans="1:9" x14ac:dyDescent="0.3">
      <c r="A106" s="9" t="s">
        <v>592</v>
      </c>
      <c r="B106" s="9" t="s">
        <v>358</v>
      </c>
      <c r="C106" s="9" t="s">
        <v>359</v>
      </c>
      <c r="D106" s="9" t="s">
        <v>80</v>
      </c>
      <c r="E106" s="9" t="str">
        <f t="shared" si="1"/>
        <v>Exigence II 901</v>
      </c>
      <c r="F106" s="9" t="s">
        <v>580</v>
      </c>
      <c r="G106" s="9" t="s">
        <v>587</v>
      </c>
      <c r="I10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7" spans="1:9" x14ac:dyDescent="0.3">
      <c r="A107" s="9" t="s">
        <v>592</v>
      </c>
      <c r="B107" s="9" t="s">
        <v>360</v>
      </c>
      <c r="C107" s="9" t="s">
        <v>361</v>
      </c>
      <c r="D107" s="9" t="s">
        <v>80</v>
      </c>
      <c r="E107" s="9" t="str">
        <f t="shared" si="1"/>
        <v>Exigence II 901</v>
      </c>
      <c r="F107" s="9" t="s">
        <v>580</v>
      </c>
      <c r="G107" s="9" t="s">
        <v>587</v>
      </c>
      <c r="I10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8" spans="1:9" x14ac:dyDescent="0.3">
      <c r="A108" s="9" t="s">
        <v>592</v>
      </c>
      <c r="B108" s="9" t="s">
        <v>362</v>
      </c>
      <c r="C108" s="9" t="s">
        <v>363</v>
      </c>
      <c r="D108" s="9" t="s">
        <v>80</v>
      </c>
      <c r="E108" s="9" t="str">
        <f t="shared" si="1"/>
        <v>Exigence II 901</v>
      </c>
      <c r="F108" s="9" t="s">
        <v>580</v>
      </c>
      <c r="G108" s="9" t="s">
        <v>587</v>
      </c>
      <c r="I10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09" spans="1:9" x14ac:dyDescent="0.3">
      <c r="A109" s="9" t="s">
        <v>592</v>
      </c>
      <c r="B109" s="9" t="s">
        <v>364</v>
      </c>
      <c r="C109" s="9" t="s">
        <v>365</v>
      </c>
      <c r="D109" s="9" t="s">
        <v>80</v>
      </c>
      <c r="E109" s="9" t="str">
        <f t="shared" si="1"/>
        <v>Exigence II 901</v>
      </c>
      <c r="F109" s="9" t="s">
        <v>580</v>
      </c>
      <c r="G109" s="9" t="s">
        <v>587</v>
      </c>
      <c r="I10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0" spans="1:9" x14ac:dyDescent="0.3">
      <c r="A110" s="9" t="s">
        <v>592</v>
      </c>
      <c r="B110" s="9" t="s">
        <v>366</v>
      </c>
      <c r="C110" s="9" t="s">
        <v>367</v>
      </c>
      <c r="D110" s="9" t="s">
        <v>80</v>
      </c>
      <c r="E110" s="9" t="str">
        <f t="shared" si="1"/>
        <v>Exigence II 901</v>
      </c>
      <c r="F110" s="9" t="s">
        <v>580</v>
      </c>
      <c r="G110" s="9" t="s">
        <v>587</v>
      </c>
      <c r="I11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1" spans="1:9" x14ac:dyDescent="0.3">
      <c r="A111" s="9" t="s">
        <v>592</v>
      </c>
      <c r="B111" s="9" t="s">
        <v>368</v>
      </c>
      <c r="C111" s="9" t="s">
        <v>369</v>
      </c>
      <c r="D111" s="9" t="s">
        <v>80</v>
      </c>
      <c r="E111" s="9" t="str">
        <f t="shared" si="1"/>
        <v>Exigence II 901</v>
      </c>
      <c r="F111" s="9" t="s">
        <v>580</v>
      </c>
      <c r="G111" s="9" t="s">
        <v>587</v>
      </c>
      <c r="I11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2" spans="1:9" x14ac:dyDescent="0.3">
      <c r="A112" s="9" t="s">
        <v>592</v>
      </c>
      <c r="B112" s="9" t="s">
        <v>370</v>
      </c>
      <c r="C112" s="9" t="s">
        <v>371</v>
      </c>
      <c r="D112" s="9" t="s">
        <v>80</v>
      </c>
      <c r="E112" s="9" t="str">
        <f t="shared" si="1"/>
        <v>Exigence II 901</v>
      </c>
      <c r="F112" s="9" t="s">
        <v>580</v>
      </c>
      <c r="G112" s="9" t="s">
        <v>587</v>
      </c>
      <c r="I11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3" spans="1:9" x14ac:dyDescent="0.3">
      <c r="A113" s="9" t="s">
        <v>592</v>
      </c>
      <c r="B113" s="9" t="s">
        <v>372</v>
      </c>
      <c r="C113" s="9" t="s">
        <v>373</v>
      </c>
      <c r="D113" s="9" t="s">
        <v>80</v>
      </c>
      <c r="E113" s="9" t="str">
        <f t="shared" si="1"/>
        <v>Exigence II 901</v>
      </c>
      <c r="F113" s="9" t="s">
        <v>580</v>
      </c>
      <c r="G113" s="9" t="s">
        <v>587</v>
      </c>
      <c r="I11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4" spans="1:9" x14ac:dyDescent="0.3">
      <c r="A114" s="9" t="s">
        <v>592</v>
      </c>
      <c r="B114" s="9" t="s">
        <v>374</v>
      </c>
      <c r="C114" s="9" t="s">
        <v>375</v>
      </c>
      <c r="D114" s="9" t="s">
        <v>80</v>
      </c>
      <c r="E114" s="9" t="str">
        <f t="shared" si="1"/>
        <v>Exigence II 901</v>
      </c>
      <c r="F114" s="9" t="s">
        <v>580</v>
      </c>
      <c r="G114" s="9" t="s">
        <v>587</v>
      </c>
      <c r="I11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5" spans="1:9" x14ac:dyDescent="0.3">
      <c r="A115" s="9" t="s">
        <v>592</v>
      </c>
      <c r="B115" s="9" t="s">
        <v>667</v>
      </c>
      <c r="C115" s="9" t="s">
        <v>376</v>
      </c>
      <c r="D115" s="9" t="s">
        <v>80</v>
      </c>
      <c r="E115" s="9" t="str">
        <f t="shared" si="1"/>
        <v>Exigence II 901</v>
      </c>
      <c r="F115" s="9" t="s">
        <v>580</v>
      </c>
      <c r="G115" s="9" t="s">
        <v>587</v>
      </c>
      <c r="I11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6" spans="1:9" x14ac:dyDescent="0.3">
      <c r="A116" s="9" t="s">
        <v>592</v>
      </c>
      <c r="B116" s="9" t="s">
        <v>377</v>
      </c>
      <c r="C116" s="9" t="s">
        <v>378</v>
      </c>
      <c r="D116" s="9" t="s">
        <v>80</v>
      </c>
      <c r="E116" s="9" t="str">
        <f t="shared" si="1"/>
        <v>Exigence II 901</v>
      </c>
      <c r="F116" s="9" t="s">
        <v>580</v>
      </c>
      <c r="G116" s="9" t="s">
        <v>587</v>
      </c>
      <c r="I11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7" spans="1:9" x14ac:dyDescent="0.3">
      <c r="A117" s="9" t="s">
        <v>592</v>
      </c>
      <c r="B117" s="9" t="s">
        <v>379</v>
      </c>
      <c r="C117" s="9" t="s">
        <v>380</v>
      </c>
      <c r="D117" s="9" t="s">
        <v>80</v>
      </c>
      <c r="E117" s="9" t="str">
        <f t="shared" si="1"/>
        <v>Exigence II 901</v>
      </c>
      <c r="F117" s="9" t="s">
        <v>580</v>
      </c>
      <c r="G117" s="9" t="s">
        <v>587</v>
      </c>
      <c r="I11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8" spans="1:9" x14ac:dyDescent="0.3">
      <c r="A118" s="9" t="s">
        <v>592</v>
      </c>
      <c r="B118" s="9" t="s">
        <v>381</v>
      </c>
      <c r="C118" s="9" t="s">
        <v>382</v>
      </c>
      <c r="D118" s="9" t="s">
        <v>80</v>
      </c>
      <c r="E118" s="9" t="str">
        <f t="shared" si="1"/>
        <v>Exigence II 901</v>
      </c>
      <c r="F118" s="9" t="s">
        <v>580</v>
      </c>
      <c r="G118" s="9" t="s">
        <v>587</v>
      </c>
      <c r="I11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19" spans="1:9" x14ac:dyDescent="0.3">
      <c r="A119" s="9" t="s">
        <v>592</v>
      </c>
      <c r="B119" s="9" t="s">
        <v>383</v>
      </c>
      <c r="C119" s="9" t="s">
        <v>384</v>
      </c>
      <c r="D119" s="9" t="s">
        <v>80</v>
      </c>
      <c r="E119" s="9" t="str">
        <f t="shared" si="1"/>
        <v>Exigence II 901</v>
      </c>
      <c r="F119" s="9" t="s">
        <v>580</v>
      </c>
      <c r="G119" s="9" t="s">
        <v>587</v>
      </c>
      <c r="I11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0" spans="1:9" x14ac:dyDescent="0.3">
      <c r="A120" s="9" t="s">
        <v>592</v>
      </c>
      <c r="B120" s="9" t="s">
        <v>385</v>
      </c>
      <c r="C120" s="9" t="s">
        <v>386</v>
      </c>
      <c r="D120" s="9" t="s">
        <v>80</v>
      </c>
      <c r="E120" s="9" t="str">
        <f t="shared" si="1"/>
        <v>Exigence II 901</v>
      </c>
      <c r="F120" s="9" t="s">
        <v>580</v>
      </c>
      <c r="G120" s="9" t="s">
        <v>587</v>
      </c>
      <c r="I12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1" spans="1:9" x14ac:dyDescent="0.3">
      <c r="A121" s="9" t="s">
        <v>592</v>
      </c>
      <c r="B121" s="9" t="s">
        <v>387</v>
      </c>
      <c r="C121" s="9" t="s">
        <v>388</v>
      </c>
      <c r="D121" s="9" t="s">
        <v>80</v>
      </c>
      <c r="E121" s="9" t="str">
        <f t="shared" si="1"/>
        <v>Exigence II 901</v>
      </c>
      <c r="F121" s="9" t="s">
        <v>580</v>
      </c>
      <c r="G121" s="9" t="s">
        <v>587</v>
      </c>
      <c r="I12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2" spans="1:9" x14ac:dyDescent="0.3">
      <c r="A122" s="9" t="s">
        <v>592</v>
      </c>
      <c r="B122" s="9" t="s">
        <v>389</v>
      </c>
      <c r="C122" s="9" t="s">
        <v>390</v>
      </c>
      <c r="D122" s="9" t="s">
        <v>80</v>
      </c>
      <c r="E122" s="9" t="str">
        <f t="shared" si="1"/>
        <v>Exigence II 901</v>
      </c>
      <c r="F122" s="9" t="s">
        <v>580</v>
      </c>
      <c r="G122" s="9" t="s">
        <v>587</v>
      </c>
      <c r="I12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3" spans="1:9" x14ac:dyDescent="0.3">
      <c r="A123" s="9" t="s">
        <v>592</v>
      </c>
      <c r="B123" s="9" t="s">
        <v>391</v>
      </c>
      <c r="C123" s="9" t="s">
        <v>392</v>
      </c>
      <c r="D123" s="9" t="s">
        <v>80</v>
      </c>
      <c r="E123" s="9" t="str">
        <f t="shared" si="1"/>
        <v>Exigence II 901</v>
      </c>
      <c r="F123" s="9" t="s">
        <v>580</v>
      </c>
      <c r="G123" s="9" t="s">
        <v>587</v>
      </c>
      <c r="I12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4" spans="1:9" x14ac:dyDescent="0.3">
      <c r="A124" s="9" t="s">
        <v>592</v>
      </c>
      <c r="B124" s="9" t="s">
        <v>393</v>
      </c>
      <c r="C124" s="9" t="s">
        <v>394</v>
      </c>
      <c r="D124" s="9" t="s">
        <v>80</v>
      </c>
      <c r="E124" s="9" t="str">
        <f t="shared" si="1"/>
        <v>Exigence II 901</v>
      </c>
      <c r="F124" s="9" t="s">
        <v>580</v>
      </c>
      <c r="G124" s="9" t="s">
        <v>587</v>
      </c>
      <c r="I12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5" spans="1:9" x14ac:dyDescent="0.3">
      <c r="A125" s="9" t="s">
        <v>592</v>
      </c>
      <c r="B125" s="9" t="s">
        <v>395</v>
      </c>
      <c r="C125" s="9" t="s">
        <v>571</v>
      </c>
      <c r="D125" s="9" t="s">
        <v>80</v>
      </c>
      <c r="E125" s="9" t="str">
        <f t="shared" si="1"/>
        <v>Exigence II 901</v>
      </c>
      <c r="F125" s="9" t="s">
        <v>580</v>
      </c>
      <c r="G125" s="9" t="s">
        <v>587</v>
      </c>
      <c r="I12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6" spans="1:9" x14ac:dyDescent="0.3">
      <c r="A126" s="9" t="s">
        <v>592</v>
      </c>
      <c r="B126" s="9" t="s">
        <v>396</v>
      </c>
      <c r="C126" s="9" t="s">
        <v>397</v>
      </c>
      <c r="D126" s="9" t="s">
        <v>80</v>
      </c>
      <c r="E126" s="9" t="str">
        <f t="shared" si="1"/>
        <v>Exigence II 901</v>
      </c>
      <c r="F126" s="9" t="s">
        <v>580</v>
      </c>
      <c r="G126" s="9" t="s">
        <v>587</v>
      </c>
      <c r="I12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7" spans="1:9" x14ac:dyDescent="0.3">
      <c r="A127" s="9" t="s">
        <v>592</v>
      </c>
      <c r="B127" s="9" t="s">
        <v>398</v>
      </c>
      <c r="C127" s="9" t="s">
        <v>399</v>
      </c>
      <c r="D127" s="9" t="s">
        <v>80</v>
      </c>
      <c r="E127" s="9" t="str">
        <f t="shared" si="1"/>
        <v>Exigence II 901</v>
      </c>
      <c r="F127" s="9" t="s">
        <v>580</v>
      </c>
      <c r="G127" s="9" t="s">
        <v>587</v>
      </c>
      <c r="I12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8" spans="1:9" x14ac:dyDescent="0.3">
      <c r="A128" s="9" t="s">
        <v>592</v>
      </c>
      <c r="B128" s="9" t="s">
        <v>400</v>
      </c>
      <c r="C128" s="9" t="s">
        <v>401</v>
      </c>
      <c r="D128" s="9" t="s">
        <v>80</v>
      </c>
      <c r="E128" s="9" t="str">
        <f t="shared" si="1"/>
        <v>Exigence II 901</v>
      </c>
      <c r="F128" s="9" t="s">
        <v>580</v>
      </c>
      <c r="G128" s="9" t="s">
        <v>587</v>
      </c>
      <c r="I12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29" spans="1:9" x14ac:dyDescent="0.3">
      <c r="A129" s="9" t="s">
        <v>592</v>
      </c>
      <c r="B129" s="9" t="s">
        <v>402</v>
      </c>
      <c r="C129" s="9" t="s">
        <v>540</v>
      </c>
      <c r="D129" s="9" t="s">
        <v>80</v>
      </c>
      <c r="E129" s="9" t="str">
        <f t="shared" si="1"/>
        <v>Exigence II 901</v>
      </c>
      <c r="F129" s="9" t="s">
        <v>580</v>
      </c>
      <c r="G129" s="9" t="s">
        <v>587</v>
      </c>
      <c r="I12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0" spans="1:9" x14ac:dyDescent="0.3">
      <c r="A130" s="9" t="s">
        <v>592</v>
      </c>
      <c r="B130" s="9" t="s">
        <v>403</v>
      </c>
      <c r="C130" s="9" t="s">
        <v>567</v>
      </c>
      <c r="D130" s="9" t="s">
        <v>80</v>
      </c>
      <c r="E130" s="9" t="str">
        <f t="shared" si="1"/>
        <v>Exigence II 901</v>
      </c>
      <c r="F130" s="9" t="s">
        <v>580</v>
      </c>
      <c r="G130" s="9" t="s">
        <v>587</v>
      </c>
      <c r="I13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1" spans="1:9" x14ac:dyDescent="0.3">
      <c r="A131" s="9" t="s">
        <v>592</v>
      </c>
      <c r="B131" s="9" t="s">
        <v>404</v>
      </c>
      <c r="C131" s="9" t="s">
        <v>405</v>
      </c>
      <c r="D131" s="9" t="s">
        <v>80</v>
      </c>
      <c r="E131" s="9" t="str">
        <f t="shared" ref="E131:E194" si="2">IF(Entité=2,IF(D131="DR","Recommandation ANSSI",IF(D131="sensible","Exigence II 901 (PSSIE)","n.a")),IF(Entité=1,IF(D131="DR","Exigence II 901 (DR)",IF(D131="sensible","Exigence II 901 (PSSIE)","n.a")),IF(OR(Entité=3,Entité=5),IF(D131="DR","Exigence II 901 (DR)",IF(D131="sensible","Exigence II 901","n.a")),IF(Entité=4,IF(D131="DR","Recommandation ANSSI",IF(D131="sensible","Exigence II 901","n.a")),IF(Entité=6,IF(D131="DR","Recommandation ANSSI",IF(D131="sensible","Recommandation II 901","n.a")))))))</f>
        <v>Exigence II 901</v>
      </c>
      <c r="F131" s="9" t="s">
        <v>580</v>
      </c>
      <c r="G131" s="9" t="s">
        <v>587</v>
      </c>
      <c r="I13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2" spans="1:9" x14ac:dyDescent="0.3">
      <c r="A132" s="9" t="s">
        <v>592</v>
      </c>
      <c r="B132" s="9" t="s">
        <v>406</v>
      </c>
      <c r="C132" s="9" t="s">
        <v>407</v>
      </c>
      <c r="D132" s="9" t="s">
        <v>80</v>
      </c>
      <c r="E132" s="9" t="str">
        <f t="shared" si="2"/>
        <v>Exigence II 901</v>
      </c>
      <c r="F132" s="9" t="s">
        <v>580</v>
      </c>
      <c r="G132" s="9" t="s">
        <v>587</v>
      </c>
      <c r="I13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3" spans="1:9" x14ac:dyDescent="0.3">
      <c r="A133" s="9" t="s">
        <v>592</v>
      </c>
      <c r="B133" s="9" t="s">
        <v>408</v>
      </c>
      <c r="C133" s="9" t="s">
        <v>409</v>
      </c>
      <c r="D133" s="9" t="s">
        <v>80</v>
      </c>
      <c r="E133" s="9" t="str">
        <f t="shared" si="2"/>
        <v>Exigence II 901</v>
      </c>
      <c r="F133" s="9" t="s">
        <v>580</v>
      </c>
      <c r="G133" s="9" t="s">
        <v>587</v>
      </c>
      <c r="I13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4" spans="1:9" x14ac:dyDescent="0.3">
      <c r="A134" s="9" t="s">
        <v>592</v>
      </c>
      <c r="B134" s="9" t="s">
        <v>410</v>
      </c>
      <c r="C134" s="9" t="s">
        <v>411</v>
      </c>
      <c r="D134" s="9" t="s">
        <v>80</v>
      </c>
      <c r="E134" s="9" t="str">
        <f t="shared" si="2"/>
        <v>Exigence II 901</v>
      </c>
      <c r="F134" s="9" t="s">
        <v>580</v>
      </c>
      <c r="G134" s="9" t="s">
        <v>587</v>
      </c>
      <c r="I13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5" spans="1:9" x14ac:dyDescent="0.3">
      <c r="A135" s="9" t="s">
        <v>592</v>
      </c>
      <c r="B135" s="9" t="s">
        <v>412</v>
      </c>
      <c r="C135" s="9" t="s">
        <v>413</v>
      </c>
      <c r="D135" s="9" t="s">
        <v>80</v>
      </c>
      <c r="E135" s="9" t="str">
        <f t="shared" si="2"/>
        <v>Exigence II 901</v>
      </c>
      <c r="F135" s="9" t="s">
        <v>580</v>
      </c>
      <c r="G135" s="9" t="s">
        <v>587</v>
      </c>
      <c r="I13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6" spans="1:9" x14ac:dyDescent="0.3">
      <c r="A136" s="9" t="s">
        <v>592</v>
      </c>
      <c r="B136" s="9" t="s">
        <v>414</v>
      </c>
      <c r="C136" s="9" t="s">
        <v>415</v>
      </c>
      <c r="D136" s="9" t="s">
        <v>80</v>
      </c>
      <c r="E136" s="9" t="str">
        <f t="shared" si="2"/>
        <v>Exigence II 901</v>
      </c>
      <c r="F136" s="9" t="s">
        <v>580</v>
      </c>
      <c r="G136" s="9" t="s">
        <v>587</v>
      </c>
      <c r="I13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7" spans="1:9" x14ac:dyDescent="0.3">
      <c r="A137" s="9" t="s">
        <v>592</v>
      </c>
      <c r="B137" s="9" t="s">
        <v>416</v>
      </c>
      <c r="C137" s="9" t="s">
        <v>417</v>
      </c>
      <c r="D137" s="9" t="s">
        <v>80</v>
      </c>
      <c r="E137" s="9" t="str">
        <f t="shared" si="2"/>
        <v>Exigence II 901</v>
      </c>
      <c r="F137" s="9" t="s">
        <v>580</v>
      </c>
      <c r="G137" s="9" t="s">
        <v>587</v>
      </c>
      <c r="I13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8" spans="1:9" x14ac:dyDescent="0.3">
      <c r="A138" s="9" t="s">
        <v>592</v>
      </c>
      <c r="B138" s="9" t="s">
        <v>418</v>
      </c>
      <c r="C138" s="9" t="s">
        <v>419</v>
      </c>
      <c r="D138" s="9" t="s">
        <v>80</v>
      </c>
      <c r="E138" s="9" t="str">
        <f t="shared" si="2"/>
        <v>Exigence II 901</v>
      </c>
      <c r="F138" s="9" t="s">
        <v>580</v>
      </c>
      <c r="G138" s="9" t="s">
        <v>587</v>
      </c>
      <c r="I13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39" spans="1:9" x14ac:dyDescent="0.3">
      <c r="A139" s="9" t="s">
        <v>592</v>
      </c>
      <c r="B139" s="9" t="s">
        <v>420</v>
      </c>
      <c r="C139" s="9" t="s">
        <v>421</v>
      </c>
      <c r="D139" s="9" t="s">
        <v>80</v>
      </c>
      <c r="E139" s="9" t="str">
        <f t="shared" si="2"/>
        <v>Exigence II 901</v>
      </c>
      <c r="F139" s="9" t="s">
        <v>580</v>
      </c>
      <c r="G139" s="9" t="s">
        <v>587</v>
      </c>
      <c r="I13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0" spans="1:9" x14ac:dyDescent="0.3">
      <c r="A140" s="9" t="s">
        <v>592</v>
      </c>
      <c r="B140" s="9" t="s">
        <v>422</v>
      </c>
      <c r="C140" s="9" t="s">
        <v>423</v>
      </c>
      <c r="D140" s="9" t="s">
        <v>80</v>
      </c>
      <c r="E140" s="9" t="str">
        <f t="shared" si="2"/>
        <v>Exigence II 901</v>
      </c>
      <c r="F140" s="9" t="s">
        <v>580</v>
      </c>
      <c r="G140" s="9" t="s">
        <v>587</v>
      </c>
      <c r="I14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1" spans="1:9" x14ac:dyDescent="0.3">
      <c r="A141" s="9" t="s">
        <v>592</v>
      </c>
      <c r="B141" s="9" t="s">
        <v>424</v>
      </c>
      <c r="C141" s="9" t="s">
        <v>425</v>
      </c>
      <c r="D141" s="9" t="s">
        <v>80</v>
      </c>
      <c r="E141" s="9" t="str">
        <f t="shared" si="2"/>
        <v>Exigence II 901</v>
      </c>
      <c r="F141" s="9" t="s">
        <v>580</v>
      </c>
      <c r="G141" s="9" t="s">
        <v>587</v>
      </c>
      <c r="I14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2" spans="1:9" x14ac:dyDescent="0.3">
      <c r="A142" s="9" t="s">
        <v>592</v>
      </c>
      <c r="B142" s="9" t="s">
        <v>426</v>
      </c>
      <c r="C142" s="9" t="s">
        <v>427</v>
      </c>
      <c r="D142" s="9" t="s">
        <v>80</v>
      </c>
      <c r="E142" s="9" t="str">
        <f t="shared" si="2"/>
        <v>Exigence II 901</v>
      </c>
      <c r="F142" s="9" t="s">
        <v>580</v>
      </c>
      <c r="G142" s="9" t="s">
        <v>587</v>
      </c>
      <c r="I14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3" spans="1:9" x14ac:dyDescent="0.3">
      <c r="A143" s="9" t="s">
        <v>592</v>
      </c>
      <c r="B143" s="9" t="s">
        <v>428</v>
      </c>
      <c r="C143" s="9" t="s">
        <v>429</v>
      </c>
      <c r="D143" s="9" t="s">
        <v>80</v>
      </c>
      <c r="E143" s="9" t="str">
        <f t="shared" si="2"/>
        <v>Exigence II 901</v>
      </c>
      <c r="F143" s="9" t="s">
        <v>580</v>
      </c>
      <c r="G143" s="9" t="s">
        <v>587</v>
      </c>
      <c r="I14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4" spans="1:9" x14ac:dyDescent="0.3">
      <c r="A144" s="9" t="s">
        <v>592</v>
      </c>
      <c r="B144" s="9" t="s">
        <v>430</v>
      </c>
      <c r="C144" s="9" t="s">
        <v>431</v>
      </c>
      <c r="D144" s="9" t="s">
        <v>80</v>
      </c>
      <c r="E144" s="9" t="str">
        <f t="shared" si="2"/>
        <v>Exigence II 901</v>
      </c>
      <c r="F144" s="9" t="s">
        <v>580</v>
      </c>
      <c r="G144" s="9" t="s">
        <v>587</v>
      </c>
      <c r="I14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5" spans="1:9" x14ac:dyDescent="0.3">
      <c r="A145" s="9" t="s">
        <v>592</v>
      </c>
      <c r="B145" s="9" t="s">
        <v>432</v>
      </c>
      <c r="C145" s="9" t="s">
        <v>433</v>
      </c>
      <c r="D145" s="9" t="s">
        <v>80</v>
      </c>
      <c r="E145" s="9" t="str">
        <f t="shared" si="2"/>
        <v>Exigence II 901</v>
      </c>
      <c r="F145" s="9" t="s">
        <v>580</v>
      </c>
      <c r="G145" s="9" t="s">
        <v>587</v>
      </c>
      <c r="I14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6" spans="1:9" x14ac:dyDescent="0.3">
      <c r="A146" s="9" t="s">
        <v>592</v>
      </c>
      <c r="B146" s="9" t="s">
        <v>434</v>
      </c>
      <c r="C146" s="9" t="s">
        <v>435</v>
      </c>
      <c r="D146" s="9" t="s">
        <v>80</v>
      </c>
      <c r="E146" s="9" t="str">
        <f t="shared" si="2"/>
        <v>Exigence II 901</v>
      </c>
      <c r="F146" s="9" t="s">
        <v>580</v>
      </c>
      <c r="G146" s="9" t="s">
        <v>587</v>
      </c>
      <c r="I14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7" spans="1:9" x14ac:dyDescent="0.3">
      <c r="A147" s="9" t="s">
        <v>592</v>
      </c>
      <c r="B147" s="9" t="s">
        <v>436</v>
      </c>
      <c r="C147" s="9" t="s">
        <v>437</v>
      </c>
      <c r="D147" s="9" t="s">
        <v>80</v>
      </c>
      <c r="E147" s="9" t="str">
        <f t="shared" si="2"/>
        <v>Exigence II 901</v>
      </c>
      <c r="F147" s="9" t="s">
        <v>580</v>
      </c>
      <c r="G147" s="9" t="s">
        <v>587</v>
      </c>
      <c r="I14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8" spans="1:9" x14ac:dyDescent="0.3">
      <c r="A148" s="9" t="s">
        <v>592</v>
      </c>
      <c r="B148" s="9" t="s">
        <v>438</v>
      </c>
      <c r="C148" s="9" t="s">
        <v>439</v>
      </c>
      <c r="D148" s="9" t="s">
        <v>80</v>
      </c>
      <c r="E148" s="9" t="str">
        <f t="shared" si="2"/>
        <v>Exigence II 901</v>
      </c>
      <c r="F148" s="9" t="s">
        <v>580</v>
      </c>
      <c r="G148" s="9" t="s">
        <v>587</v>
      </c>
      <c r="I14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49" spans="1:9" x14ac:dyDescent="0.3">
      <c r="A149" s="9" t="s">
        <v>592</v>
      </c>
      <c r="B149" s="9" t="s">
        <v>440</v>
      </c>
      <c r="C149" s="9" t="s">
        <v>441</v>
      </c>
      <c r="D149" s="9" t="s">
        <v>80</v>
      </c>
      <c r="E149" s="9" t="str">
        <f t="shared" si="2"/>
        <v>Exigence II 901</v>
      </c>
      <c r="F149" s="9" t="s">
        <v>580</v>
      </c>
      <c r="G149" s="9" t="s">
        <v>587</v>
      </c>
      <c r="I14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0" spans="1:9" x14ac:dyDescent="0.3">
      <c r="A150" s="9" t="s">
        <v>592</v>
      </c>
      <c r="B150" s="9" t="s">
        <v>442</v>
      </c>
      <c r="C150" s="9" t="s">
        <v>443</v>
      </c>
      <c r="D150" s="9" t="s">
        <v>80</v>
      </c>
      <c r="E150" s="9" t="str">
        <f t="shared" si="2"/>
        <v>Exigence II 901</v>
      </c>
      <c r="F150" s="9" t="s">
        <v>580</v>
      </c>
      <c r="G150" s="9" t="s">
        <v>587</v>
      </c>
      <c r="I15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1" spans="1:9" x14ac:dyDescent="0.3">
      <c r="A151" s="9" t="s">
        <v>592</v>
      </c>
      <c r="B151" s="9" t="s">
        <v>444</v>
      </c>
      <c r="C151" s="9" t="s">
        <v>445</v>
      </c>
      <c r="D151" s="9" t="s">
        <v>80</v>
      </c>
      <c r="E151" s="9" t="str">
        <f t="shared" si="2"/>
        <v>Exigence II 901</v>
      </c>
      <c r="F151" s="9" t="s">
        <v>580</v>
      </c>
      <c r="G151" s="9" t="s">
        <v>587</v>
      </c>
      <c r="I15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2" spans="1:9" x14ac:dyDescent="0.3">
      <c r="A152" s="9" t="s">
        <v>592</v>
      </c>
      <c r="B152" s="9" t="s">
        <v>446</v>
      </c>
      <c r="C152" s="9" t="s">
        <v>447</v>
      </c>
      <c r="D152" s="9" t="s">
        <v>80</v>
      </c>
      <c r="E152" s="9" t="str">
        <f t="shared" si="2"/>
        <v>Exigence II 901</v>
      </c>
      <c r="F152" s="9" t="s">
        <v>580</v>
      </c>
      <c r="G152" s="9" t="s">
        <v>587</v>
      </c>
      <c r="I15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3" spans="1:9" x14ac:dyDescent="0.3">
      <c r="A153" s="9" t="s">
        <v>592</v>
      </c>
      <c r="B153" s="9" t="s">
        <v>448</v>
      </c>
      <c r="C153" s="9" t="s">
        <v>449</v>
      </c>
      <c r="D153" s="9" t="s">
        <v>80</v>
      </c>
      <c r="E153" s="9" t="str">
        <f t="shared" si="2"/>
        <v>Exigence II 901</v>
      </c>
      <c r="F153" s="9" t="s">
        <v>580</v>
      </c>
      <c r="G153" s="9" t="s">
        <v>587</v>
      </c>
      <c r="I15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4" spans="1:9" x14ac:dyDescent="0.3">
      <c r="A154" s="9" t="s">
        <v>592</v>
      </c>
      <c r="B154" s="9" t="s">
        <v>668</v>
      </c>
      <c r="C154" s="9" t="s">
        <v>450</v>
      </c>
      <c r="D154" s="9" t="s">
        <v>80</v>
      </c>
      <c r="E154" s="9" t="str">
        <f t="shared" si="2"/>
        <v>Exigence II 901</v>
      </c>
      <c r="F154" s="9" t="s">
        <v>580</v>
      </c>
      <c r="G154" s="9" t="s">
        <v>587</v>
      </c>
      <c r="I15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5" spans="1:9" x14ac:dyDescent="0.3">
      <c r="A155" s="9" t="s">
        <v>592</v>
      </c>
      <c r="B155" s="9" t="s">
        <v>451</v>
      </c>
      <c r="C155" s="9" t="s">
        <v>452</v>
      </c>
      <c r="D155" s="9" t="s">
        <v>80</v>
      </c>
      <c r="E155" s="9" t="str">
        <f t="shared" si="2"/>
        <v>Exigence II 901</v>
      </c>
      <c r="F155" s="9" t="s">
        <v>580</v>
      </c>
      <c r="G155" s="9" t="s">
        <v>587</v>
      </c>
      <c r="I15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6" spans="1:9" x14ac:dyDescent="0.3">
      <c r="A156" s="9" t="s">
        <v>592</v>
      </c>
      <c r="B156" s="9" t="s">
        <v>453</v>
      </c>
      <c r="C156" s="9" t="s">
        <v>454</v>
      </c>
      <c r="D156" s="9" t="s">
        <v>80</v>
      </c>
      <c r="E156" s="9" t="str">
        <f t="shared" si="2"/>
        <v>Exigence II 901</v>
      </c>
      <c r="F156" s="9" t="s">
        <v>580</v>
      </c>
      <c r="G156" s="9" t="s">
        <v>587</v>
      </c>
      <c r="I15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7" spans="1:9" x14ac:dyDescent="0.3">
      <c r="A157" s="9" t="s">
        <v>592</v>
      </c>
      <c r="B157" s="9" t="s">
        <v>455</v>
      </c>
      <c r="C157" s="9" t="s">
        <v>456</v>
      </c>
      <c r="D157" s="9" t="s">
        <v>80</v>
      </c>
      <c r="E157" s="9" t="str">
        <f t="shared" si="2"/>
        <v>Exigence II 901</v>
      </c>
      <c r="F157" s="9" t="s">
        <v>580</v>
      </c>
      <c r="G157" s="9" t="s">
        <v>587</v>
      </c>
      <c r="I15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8" spans="1:9" x14ac:dyDescent="0.3">
      <c r="A158" s="9" t="s">
        <v>592</v>
      </c>
      <c r="B158" s="9" t="s">
        <v>457</v>
      </c>
      <c r="C158" s="9" t="s">
        <v>458</v>
      </c>
      <c r="D158" s="9" t="s">
        <v>80</v>
      </c>
      <c r="E158" s="9" t="str">
        <f t="shared" si="2"/>
        <v>Exigence II 901</v>
      </c>
      <c r="F158" s="9" t="s">
        <v>580</v>
      </c>
      <c r="G158" s="9" t="s">
        <v>587</v>
      </c>
      <c r="I15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59" spans="1:9" x14ac:dyDescent="0.3">
      <c r="A159" s="9" t="s">
        <v>592</v>
      </c>
      <c r="B159" s="9" t="s">
        <v>459</v>
      </c>
      <c r="C159" s="9" t="s">
        <v>460</v>
      </c>
      <c r="D159" s="9" t="s">
        <v>80</v>
      </c>
      <c r="E159" s="9" t="str">
        <f t="shared" si="2"/>
        <v>Exigence II 901</v>
      </c>
      <c r="F159" s="9" t="s">
        <v>580</v>
      </c>
      <c r="G159" s="9" t="s">
        <v>587</v>
      </c>
      <c r="I15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0" spans="1:9" x14ac:dyDescent="0.3">
      <c r="A160" s="9" t="s">
        <v>592</v>
      </c>
      <c r="B160" s="9" t="s">
        <v>461</v>
      </c>
      <c r="C160" s="9" t="s">
        <v>462</v>
      </c>
      <c r="D160" s="9" t="s">
        <v>80</v>
      </c>
      <c r="E160" s="9" t="str">
        <f t="shared" si="2"/>
        <v>Exigence II 901</v>
      </c>
      <c r="F160" s="9" t="s">
        <v>580</v>
      </c>
      <c r="G160" s="9" t="s">
        <v>587</v>
      </c>
      <c r="I16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1" spans="1:9" x14ac:dyDescent="0.3">
      <c r="A161" s="9" t="s">
        <v>592</v>
      </c>
      <c r="B161" s="9" t="s">
        <v>463</v>
      </c>
      <c r="C161" s="9" t="s">
        <v>464</v>
      </c>
      <c r="D161" s="9" t="s">
        <v>80</v>
      </c>
      <c r="E161" s="9" t="str">
        <f t="shared" si="2"/>
        <v>Exigence II 901</v>
      </c>
      <c r="F161" s="9" t="s">
        <v>580</v>
      </c>
      <c r="G161" s="9" t="s">
        <v>587</v>
      </c>
      <c r="I16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2" spans="1:9" x14ac:dyDescent="0.3">
      <c r="A162" s="9" t="s">
        <v>592</v>
      </c>
      <c r="B162" s="9" t="s">
        <v>465</v>
      </c>
      <c r="C162" s="9" t="s">
        <v>466</v>
      </c>
      <c r="D162" s="9" t="s">
        <v>80</v>
      </c>
      <c r="E162" s="9" t="str">
        <f t="shared" si="2"/>
        <v>Exigence II 901</v>
      </c>
      <c r="F162" s="9" t="s">
        <v>580</v>
      </c>
      <c r="G162" s="9" t="s">
        <v>587</v>
      </c>
      <c r="I16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3" spans="1:9" x14ac:dyDescent="0.3">
      <c r="A163" s="9" t="s">
        <v>592</v>
      </c>
      <c r="B163" s="9" t="s">
        <v>467</v>
      </c>
      <c r="C163" s="9" t="s">
        <v>468</v>
      </c>
      <c r="D163" s="9" t="s">
        <v>80</v>
      </c>
      <c r="E163" s="9" t="str">
        <f t="shared" si="2"/>
        <v>Exigence II 901</v>
      </c>
      <c r="F163" s="9" t="s">
        <v>580</v>
      </c>
      <c r="G163" s="9" t="s">
        <v>587</v>
      </c>
      <c r="I16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4" spans="1:9" x14ac:dyDescent="0.3">
      <c r="A164" s="9" t="s">
        <v>592</v>
      </c>
      <c r="B164" s="9" t="s">
        <v>469</v>
      </c>
      <c r="C164" s="9" t="s">
        <v>470</v>
      </c>
      <c r="D164" s="9" t="s">
        <v>80</v>
      </c>
      <c r="E164" s="9" t="str">
        <f t="shared" si="2"/>
        <v>Exigence II 901</v>
      </c>
      <c r="F164" s="9" t="s">
        <v>580</v>
      </c>
      <c r="G164" s="9" t="s">
        <v>587</v>
      </c>
      <c r="I16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5" spans="1:9" x14ac:dyDescent="0.3">
      <c r="A165" s="9" t="s">
        <v>592</v>
      </c>
      <c r="B165" s="9" t="s">
        <v>471</v>
      </c>
      <c r="C165" s="9" t="s">
        <v>472</v>
      </c>
      <c r="D165" s="9" t="s">
        <v>80</v>
      </c>
      <c r="E165" s="9" t="str">
        <f t="shared" si="2"/>
        <v>Exigence II 901</v>
      </c>
      <c r="F165" s="9" t="s">
        <v>580</v>
      </c>
      <c r="G165" s="9" t="s">
        <v>587</v>
      </c>
      <c r="I16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6" spans="1:9" x14ac:dyDescent="0.3">
      <c r="A166" s="9" t="s">
        <v>592</v>
      </c>
      <c r="B166" s="9" t="s">
        <v>473</v>
      </c>
      <c r="C166" s="9" t="s">
        <v>474</v>
      </c>
      <c r="D166" s="9" t="s">
        <v>80</v>
      </c>
      <c r="E166" s="9" t="str">
        <f t="shared" si="2"/>
        <v>Exigence II 901</v>
      </c>
      <c r="F166" s="9" t="s">
        <v>580</v>
      </c>
      <c r="G166" s="9" t="s">
        <v>587</v>
      </c>
      <c r="I16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7" spans="1:9" x14ac:dyDescent="0.3">
      <c r="A167" s="9" t="s">
        <v>592</v>
      </c>
      <c r="B167" s="9" t="s">
        <v>475</v>
      </c>
      <c r="C167" s="9" t="s">
        <v>476</v>
      </c>
      <c r="D167" s="9" t="s">
        <v>80</v>
      </c>
      <c r="E167" s="9" t="str">
        <f t="shared" si="2"/>
        <v>Exigence II 901</v>
      </c>
      <c r="F167" s="9" t="s">
        <v>580</v>
      </c>
      <c r="G167" s="9" t="s">
        <v>587</v>
      </c>
      <c r="I16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8" spans="1:9" x14ac:dyDescent="0.3">
      <c r="A168" s="9" t="s">
        <v>592</v>
      </c>
      <c r="B168" s="9" t="s">
        <v>477</v>
      </c>
      <c r="C168" s="9" t="s">
        <v>478</v>
      </c>
      <c r="D168" s="9" t="s">
        <v>80</v>
      </c>
      <c r="E168" s="9" t="str">
        <f t="shared" si="2"/>
        <v>Exigence II 901</v>
      </c>
      <c r="F168" s="9" t="s">
        <v>580</v>
      </c>
      <c r="G168" s="9" t="s">
        <v>587</v>
      </c>
      <c r="I16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69" spans="1:9" x14ac:dyDescent="0.3">
      <c r="A169" s="9" t="s">
        <v>592</v>
      </c>
      <c r="B169" s="9" t="s">
        <v>479</v>
      </c>
      <c r="C169" s="9" t="s">
        <v>480</v>
      </c>
      <c r="D169" s="9" t="s">
        <v>80</v>
      </c>
      <c r="E169" s="9" t="str">
        <f t="shared" si="2"/>
        <v>Exigence II 901</v>
      </c>
      <c r="F169" s="9" t="s">
        <v>580</v>
      </c>
      <c r="G169" s="9" t="s">
        <v>587</v>
      </c>
      <c r="I16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0" spans="1:9" x14ac:dyDescent="0.3">
      <c r="A170" s="9" t="s">
        <v>592</v>
      </c>
      <c r="B170" s="9" t="s">
        <v>481</v>
      </c>
      <c r="C170" s="9" t="s">
        <v>482</v>
      </c>
      <c r="D170" s="9" t="s">
        <v>80</v>
      </c>
      <c r="E170" s="9" t="str">
        <f t="shared" si="2"/>
        <v>Exigence II 901</v>
      </c>
      <c r="F170" s="9" t="s">
        <v>580</v>
      </c>
      <c r="G170" s="9" t="s">
        <v>587</v>
      </c>
      <c r="I17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1" spans="1:9" x14ac:dyDescent="0.3">
      <c r="A171" s="9" t="s">
        <v>592</v>
      </c>
      <c r="B171" s="9" t="s">
        <v>483</v>
      </c>
      <c r="C171" s="9" t="s">
        <v>484</v>
      </c>
      <c r="D171" s="9" t="s">
        <v>80</v>
      </c>
      <c r="E171" s="9" t="str">
        <f t="shared" si="2"/>
        <v>Exigence II 901</v>
      </c>
      <c r="F171" s="9" t="s">
        <v>580</v>
      </c>
      <c r="G171" s="9" t="s">
        <v>587</v>
      </c>
      <c r="I17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2" spans="1:9" x14ac:dyDescent="0.3">
      <c r="A172" s="9" t="s">
        <v>592</v>
      </c>
      <c r="B172" s="9" t="s">
        <v>485</v>
      </c>
      <c r="C172" s="9" t="s">
        <v>486</v>
      </c>
      <c r="D172" s="9" t="s">
        <v>80</v>
      </c>
      <c r="E172" s="9" t="str">
        <f t="shared" si="2"/>
        <v>Exigence II 901</v>
      </c>
      <c r="F172" s="9" t="s">
        <v>580</v>
      </c>
      <c r="G172" s="9" t="s">
        <v>587</v>
      </c>
      <c r="I17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3" spans="1:9" x14ac:dyDescent="0.3">
      <c r="A173" s="9" t="s">
        <v>592</v>
      </c>
      <c r="B173" s="9" t="s">
        <v>487</v>
      </c>
      <c r="C173" s="9" t="s">
        <v>488</v>
      </c>
      <c r="D173" s="9" t="s">
        <v>80</v>
      </c>
      <c r="E173" s="9" t="str">
        <f t="shared" si="2"/>
        <v>Exigence II 901</v>
      </c>
      <c r="F173" s="9" t="s">
        <v>580</v>
      </c>
      <c r="G173" s="9" t="s">
        <v>587</v>
      </c>
      <c r="I17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4" spans="1:9" x14ac:dyDescent="0.3">
      <c r="A174" s="9" t="s">
        <v>592</v>
      </c>
      <c r="B174" s="9" t="s">
        <v>489</v>
      </c>
      <c r="C174" s="9" t="s">
        <v>490</v>
      </c>
      <c r="D174" s="9" t="s">
        <v>80</v>
      </c>
      <c r="E174" s="9" t="str">
        <f t="shared" si="2"/>
        <v>Exigence II 901</v>
      </c>
      <c r="F174" s="9" t="s">
        <v>580</v>
      </c>
      <c r="G174" s="9" t="s">
        <v>587</v>
      </c>
      <c r="I17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5" spans="1:9" x14ac:dyDescent="0.3">
      <c r="A175" s="9" t="s">
        <v>592</v>
      </c>
      <c r="B175" s="9" t="s">
        <v>491</v>
      </c>
      <c r="C175" s="9" t="s">
        <v>492</v>
      </c>
      <c r="D175" s="9" t="s">
        <v>80</v>
      </c>
      <c r="E175" s="9" t="str">
        <f t="shared" si="2"/>
        <v>Exigence II 901</v>
      </c>
      <c r="F175" s="9" t="s">
        <v>580</v>
      </c>
      <c r="G175" s="9" t="s">
        <v>587</v>
      </c>
      <c r="I17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6" spans="1:9" x14ac:dyDescent="0.3">
      <c r="A176" s="9" t="s">
        <v>592</v>
      </c>
      <c r="B176" s="9" t="s">
        <v>493</v>
      </c>
      <c r="C176" s="9" t="s">
        <v>494</v>
      </c>
      <c r="D176" s="9" t="s">
        <v>80</v>
      </c>
      <c r="E176" s="9" t="str">
        <f t="shared" si="2"/>
        <v>Exigence II 901</v>
      </c>
      <c r="F176" s="9" t="s">
        <v>580</v>
      </c>
      <c r="G176" s="9" t="s">
        <v>587</v>
      </c>
      <c r="I17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7" spans="1:9" x14ac:dyDescent="0.3">
      <c r="A177" s="9" t="s">
        <v>592</v>
      </c>
      <c r="B177" s="9" t="s">
        <v>495</v>
      </c>
      <c r="C177" s="9" t="s">
        <v>496</v>
      </c>
      <c r="D177" s="9" t="s">
        <v>80</v>
      </c>
      <c r="E177" s="9" t="str">
        <f t="shared" si="2"/>
        <v>Exigence II 901</v>
      </c>
      <c r="F177" s="9" t="s">
        <v>580</v>
      </c>
      <c r="G177" s="9" t="s">
        <v>587</v>
      </c>
      <c r="I17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8" spans="1:9" x14ac:dyDescent="0.3">
      <c r="A178" s="9" t="s">
        <v>592</v>
      </c>
      <c r="B178" s="9" t="s">
        <v>497</v>
      </c>
      <c r="C178" s="9" t="s">
        <v>498</v>
      </c>
      <c r="D178" s="9" t="s">
        <v>80</v>
      </c>
      <c r="E178" s="9" t="str">
        <f t="shared" si="2"/>
        <v>Exigence II 901</v>
      </c>
      <c r="F178" s="9" t="s">
        <v>580</v>
      </c>
      <c r="G178" s="9" t="s">
        <v>587</v>
      </c>
      <c r="I17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79" spans="1:9" x14ac:dyDescent="0.3">
      <c r="A179" s="9" t="s">
        <v>592</v>
      </c>
      <c r="B179" s="9" t="s">
        <v>499</v>
      </c>
      <c r="C179" s="9" t="s">
        <v>500</v>
      </c>
      <c r="D179" s="9" t="s">
        <v>80</v>
      </c>
      <c r="E179" s="9" t="str">
        <f t="shared" si="2"/>
        <v>Exigence II 901</v>
      </c>
      <c r="F179" s="9" t="s">
        <v>580</v>
      </c>
      <c r="G179" s="9" t="s">
        <v>587</v>
      </c>
      <c r="I17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0" spans="1:9" x14ac:dyDescent="0.3">
      <c r="A180" s="9" t="s">
        <v>592</v>
      </c>
      <c r="B180" s="9" t="s">
        <v>501</v>
      </c>
      <c r="C180" s="9" t="s">
        <v>502</v>
      </c>
      <c r="D180" s="9" t="s">
        <v>80</v>
      </c>
      <c r="E180" s="9" t="str">
        <f t="shared" si="2"/>
        <v>Exigence II 901</v>
      </c>
      <c r="F180" s="9" t="s">
        <v>580</v>
      </c>
      <c r="G180" s="9" t="s">
        <v>587</v>
      </c>
      <c r="I18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1" spans="1:9" x14ac:dyDescent="0.3">
      <c r="A181" s="9" t="s">
        <v>592</v>
      </c>
      <c r="B181" s="9" t="s">
        <v>503</v>
      </c>
      <c r="C181" s="9" t="s">
        <v>504</v>
      </c>
      <c r="D181" s="9" t="s">
        <v>80</v>
      </c>
      <c r="E181" s="9" t="str">
        <f t="shared" si="2"/>
        <v>Exigence II 901</v>
      </c>
      <c r="F181" s="9" t="s">
        <v>580</v>
      </c>
      <c r="G181" s="9" t="s">
        <v>587</v>
      </c>
      <c r="I18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2" spans="1:9" x14ac:dyDescent="0.3">
      <c r="A182" s="9" t="s">
        <v>592</v>
      </c>
      <c r="B182" s="9" t="s">
        <v>505</v>
      </c>
      <c r="C182" s="9" t="s">
        <v>506</v>
      </c>
      <c r="D182" s="9" t="s">
        <v>80</v>
      </c>
      <c r="E182" s="9" t="str">
        <f t="shared" si="2"/>
        <v>Exigence II 901</v>
      </c>
      <c r="F182" s="9" t="s">
        <v>580</v>
      </c>
      <c r="G182" s="9" t="s">
        <v>587</v>
      </c>
      <c r="I18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3" spans="1:9" x14ac:dyDescent="0.3">
      <c r="A183" s="9" t="s">
        <v>592</v>
      </c>
      <c r="B183" s="9" t="s">
        <v>658</v>
      </c>
      <c r="C183" s="9" t="s">
        <v>507</v>
      </c>
      <c r="D183" s="9" t="s">
        <v>80</v>
      </c>
      <c r="E183" s="9" t="str">
        <f t="shared" si="2"/>
        <v>Exigence II 901</v>
      </c>
      <c r="F183" s="9" t="s">
        <v>580</v>
      </c>
      <c r="G183" s="9" t="s">
        <v>587</v>
      </c>
      <c r="I18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4" spans="1:9" x14ac:dyDescent="0.3">
      <c r="A184" s="9" t="s">
        <v>592</v>
      </c>
      <c r="B184" s="9" t="s">
        <v>659</v>
      </c>
      <c r="C184" s="9" t="s">
        <v>538</v>
      </c>
      <c r="D184" s="9" t="s">
        <v>80</v>
      </c>
      <c r="E184" s="9" t="str">
        <f t="shared" si="2"/>
        <v>Exigence II 901</v>
      </c>
      <c r="F184" s="9" t="s">
        <v>580</v>
      </c>
      <c r="G184" s="9" t="s">
        <v>587</v>
      </c>
      <c r="I18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5" spans="1:9" x14ac:dyDescent="0.3">
      <c r="A185" s="9" t="s">
        <v>592</v>
      </c>
      <c r="B185" s="9" t="s">
        <v>660</v>
      </c>
      <c r="C185" s="9" t="s">
        <v>508</v>
      </c>
      <c r="D185" s="9" t="s">
        <v>80</v>
      </c>
      <c r="E185" s="9" t="str">
        <f t="shared" si="2"/>
        <v>Exigence II 901</v>
      </c>
      <c r="F185" s="9" t="s">
        <v>580</v>
      </c>
      <c r="G185" s="9" t="s">
        <v>587</v>
      </c>
      <c r="I18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6" spans="1:9" x14ac:dyDescent="0.3">
      <c r="A186" s="9" t="s">
        <v>592</v>
      </c>
      <c r="B186" s="9" t="s">
        <v>661</v>
      </c>
      <c r="C186" s="9" t="s">
        <v>509</v>
      </c>
      <c r="D186" s="9" t="s">
        <v>80</v>
      </c>
      <c r="E186" s="9" t="str">
        <f t="shared" si="2"/>
        <v>Exigence II 901</v>
      </c>
      <c r="F186" s="9" t="s">
        <v>580</v>
      </c>
      <c r="G186" s="9" t="s">
        <v>587</v>
      </c>
      <c r="I18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7" spans="1:9" x14ac:dyDescent="0.3">
      <c r="A187" s="9" t="s">
        <v>592</v>
      </c>
      <c r="B187" s="9" t="s">
        <v>662</v>
      </c>
      <c r="C187" s="9" t="s">
        <v>510</v>
      </c>
      <c r="D187" s="9" t="s">
        <v>80</v>
      </c>
      <c r="E187" s="9" t="str">
        <f t="shared" si="2"/>
        <v>Exigence II 901</v>
      </c>
      <c r="F187" s="9" t="s">
        <v>580</v>
      </c>
      <c r="G187" s="9" t="s">
        <v>587</v>
      </c>
      <c r="I18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8" spans="1:9" x14ac:dyDescent="0.3">
      <c r="A188" s="9" t="s">
        <v>592</v>
      </c>
      <c r="B188" s="9" t="s">
        <v>663</v>
      </c>
      <c r="C188" s="9" t="s">
        <v>511</v>
      </c>
      <c r="D188" s="9" t="s">
        <v>80</v>
      </c>
      <c r="E188" s="9" t="str">
        <f t="shared" si="2"/>
        <v>Exigence II 901</v>
      </c>
      <c r="F188" s="9" t="s">
        <v>580</v>
      </c>
      <c r="G188" s="9" t="s">
        <v>587</v>
      </c>
      <c r="I18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89" spans="1:9" x14ac:dyDescent="0.3">
      <c r="A189" s="9" t="s">
        <v>592</v>
      </c>
      <c r="B189" s="9" t="s">
        <v>664</v>
      </c>
      <c r="C189" s="9" t="s">
        <v>512</v>
      </c>
      <c r="D189" s="9" t="s">
        <v>80</v>
      </c>
      <c r="E189" s="9" t="str">
        <f t="shared" si="2"/>
        <v>Exigence II 901</v>
      </c>
      <c r="F189" s="9" t="s">
        <v>580</v>
      </c>
      <c r="G189" s="9" t="s">
        <v>587</v>
      </c>
      <c r="I18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0" spans="1:9" x14ac:dyDescent="0.3">
      <c r="A190" s="9" t="s">
        <v>592</v>
      </c>
      <c r="B190" s="9" t="s">
        <v>665</v>
      </c>
      <c r="C190" s="9" t="s">
        <v>513</v>
      </c>
      <c r="D190" s="9" t="s">
        <v>80</v>
      </c>
      <c r="E190" s="9" t="str">
        <f t="shared" si="2"/>
        <v>Exigence II 901</v>
      </c>
      <c r="F190" s="9" t="s">
        <v>580</v>
      </c>
      <c r="G190" s="9" t="s">
        <v>587</v>
      </c>
      <c r="I19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1" spans="1:9" x14ac:dyDescent="0.3">
      <c r="A191" s="9" t="s">
        <v>592</v>
      </c>
      <c r="B191" s="9" t="s">
        <v>666</v>
      </c>
      <c r="C191" s="9" t="s">
        <v>568</v>
      </c>
      <c r="D191" s="9" t="s">
        <v>80</v>
      </c>
      <c r="E191" s="9" t="str">
        <f t="shared" si="2"/>
        <v>Exigence II 901</v>
      </c>
      <c r="F191" s="9" t="s">
        <v>580</v>
      </c>
      <c r="G191" s="9" t="s">
        <v>587</v>
      </c>
      <c r="I19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2" spans="1:9" x14ac:dyDescent="0.3">
      <c r="A192" s="9" t="s">
        <v>592</v>
      </c>
      <c r="B192" s="9" t="s">
        <v>514</v>
      </c>
      <c r="C192" s="9" t="s">
        <v>515</v>
      </c>
      <c r="D192" s="9" t="s">
        <v>80</v>
      </c>
      <c r="E192" s="9" t="str">
        <f t="shared" si="2"/>
        <v>Exigence II 901</v>
      </c>
      <c r="F192" s="9" t="s">
        <v>580</v>
      </c>
      <c r="G192" s="9" t="s">
        <v>587</v>
      </c>
      <c r="I19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3" spans="1:9" x14ac:dyDescent="0.3">
      <c r="A193" s="9" t="s">
        <v>592</v>
      </c>
      <c r="B193" s="9" t="s">
        <v>516</v>
      </c>
      <c r="C193" s="9" t="s">
        <v>517</v>
      </c>
      <c r="D193" s="9" t="s">
        <v>80</v>
      </c>
      <c r="E193" s="9" t="str">
        <f t="shared" si="2"/>
        <v>Exigence II 901</v>
      </c>
      <c r="F193" s="9" t="s">
        <v>580</v>
      </c>
      <c r="G193" s="9" t="s">
        <v>587</v>
      </c>
      <c r="I19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4" spans="1:9" x14ac:dyDescent="0.3">
      <c r="A194" s="9" t="s">
        <v>592</v>
      </c>
      <c r="B194" s="9" t="s">
        <v>518</v>
      </c>
      <c r="C194" s="9" t="s">
        <v>519</v>
      </c>
      <c r="D194" s="9" t="s">
        <v>80</v>
      </c>
      <c r="E194" s="9" t="str">
        <f t="shared" si="2"/>
        <v>Exigence II 901</v>
      </c>
      <c r="F194" s="9" t="s">
        <v>580</v>
      </c>
      <c r="G194" s="9" t="s">
        <v>587</v>
      </c>
      <c r="I19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5" spans="1:9" x14ac:dyDescent="0.3">
      <c r="A195" s="9" t="s">
        <v>592</v>
      </c>
      <c r="B195" s="9" t="s">
        <v>520</v>
      </c>
      <c r="C195" s="9" t="s">
        <v>521</v>
      </c>
      <c r="D195" s="9" t="s">
        <v>80</v>
      </c>
      <c r="E195" s="9" t="str">
        <f t="shared" ref="E195:E206" si="3">IF(Entité=2,IF(D195="DR","Recommandation ANSSI",IF(D195="sensible","Exigence II 901 (PSSIE)","n.a")),IF(Entité=1,IF(D195="DR","Exigence II 901 (DR)",IF(D195="sensible","Exigence II 901 (PSSIE)","n.a")),IF(OR(Entité=3,Entité=5),IF(D195="DR","Exigence II 901 (DR)",IF(D195="sensible","Exigence II 901","n.a")),IF(Entité=4,IF(D195="DR","Recommandation ANSSI",IF(D195="sensible","Exigence II 901","n.a")),IF(Entité=6,IF(D195="DR","Recommandation ANSSI",IF(D195="sensible","Recommandation II 901","n.a")))))))</f>
        <v>Exigence II 901</v>
      </c>
      <c r="F195" s="9" t="s">
        <v>580</v>
      </c>
      <c r="G195" s="9" t="s">
        <v>587</v>
      </c>
      <c r="I195"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6" spans="1:9" x14ac:dyDescent="0.3">
      <c r="A196" s="9" t="s">
        <v>592</v>
      </c>
      <c r="B196" s="9" t="s">
        <v>522</v>
      </c>
      <c r="C196" s="9" t="s">
        <v>523</v>
      </c>
      <c r="D196" s="9" t="s">
        <v>80</v>
      </c>
      <c r="E196" s="9" t="str">
        <f t="shared" si="3"/>
        <v>Exigence II 901</v>
      </c>
      <c r="F196" s="9" t="s">
        <v>580</v>
      </c>
      <c r="G196" s="9" t="s">
        <v>587</v>
      </c>
      <c r="I196"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7" spans="1:9" x14ac:dyDescent="0.3">
      <c r="A197" s="9" t="s">
        <v>592</v>
      </c>
      <c r="B197" s="9" t="s">
        <v>524</v>
      </c>
      <c r="C197" s="9" t="s">
        <v>525</v>
      </c>
      <c r="D197" s="9" t="s">
        <v>80</v>
      </c>
      <c r="E197" s="9" t="str">
        <f t="shared" si="3"/>
        <v>Exigence II 901</v>
      </c>
      <c r="F197" s="9" t="s">
        <v>580</v>
      </c>
      <c r="G197" s="9" t="s">
        <v>587</v>
      </c>
      <c r="I197"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8" spans="1:9" x14ac:dyDescent="0.3">
      <c r="A198" s="9" t="s">
        <v>592</v>
      </c>
      <c r="B198" s="9" t="s">
        <v>526</v>
      </c>
      <c r="C198" s="9" t="s">
        <v>569</v>
      </c>
      <c r="D198" s="9" t="s">
        <v>80</v>
      </c>
      <c r="E198" s="9" t="str">
        <f t="shared" si="3"/>
        <v>Exigence II 901</v>
      </c>
      <c r="F198" s="9" t="s">
        <v>580</v>
      </c>
      <c r="G198" s="9" t="s">
        <v>587</v>
      </c>
      <c r="I198"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199" spans="1:9" x14ac:dyDescent="0.3">
      <c r="A199" s="9" t="s">
        <v>592</v>
      </c>
      <c r="B199" s="9" t="s">
        <v>527</v>
      </c>
      <c r="C199" s="9" t="s">
        <v>570</v>
      </c>
      <c r="D199" s="9" t="s">
        <v>80</v>
      </c>
      <c r="E199" s="9" t="str">
        <f t="shared" si="3"/>
        <v>Exigence II 901</v>
      </c>
      <c r="F199" s="9" t="s">
        <v>580</v>
      </c>
      <c r="G199" s="9" t="s">
        <v>587</v>
      </c>
      <c r="I199"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00" spans="1:9" x14ac:dyDescent="0.3">
      <c r="A200" s="9" t="s">
        <v>592</v>
      </c>
      <c r="B200" s="9" t="s">
        <v>528</v>
      </c>
      <c r="C200" s="9" t="s">
        <v>529</v>
      </c>
      <c r="D200" s="9" t="s">
        <v>80</v>
      </c>
      <c r="E200" s="9" t="str">
        <f t="shared" si="3"/>
        <v>Exigence II 901</v>
      </c>
      <c r="F200" s="9" t="s">
        <v>580</v>
      </c>
      <c r="G200" s="9" t="s">
        <v>587</v>
      </c>
      <c r="I200"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01" spans="1:9" x14ac:dyDescent="0.3">
      <c r="A201" s="9" t="s">
        <v>592</v>
      </c>
      <c r="B201" s="9" t="s">
        <v>530</v>
      </c>
      <c r="C201" s="9" t="s">
        <v>531</v>
      </c>
      <c r="D201" s="9" t="s">
        <v>80</v>
      </c>
      <c r="E201" s="9" t="str">
        <f t="shared" si="3"/>
        <v>Exigence II 901</v>
      </c>
      <c r="F201" s="9" t="s">
        <v>580</v>
      </c>
      <c r="G201" s="9" t="s">
        <v>587</v>
      </c>
      <c r="I201"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02" spans="1:9" x14ac:dyDescent="0.3">
      <c r="A202" s="9" t="s">
        <v>592</v>
      </c>
      <c r="B202" s="9" t="s">
        <v>532</v>
      </c>
      <c r="C202" s="9" t="s">
        <v>533</v>
      </c>
      <c r="D202" s="9" t="s">
        <v>80</v>
      </c>
      <c r="E202" s="9" t="str">
        <f t="shared" si="3"/>
        <v>Exigence II 901</v>
      </c>
      <c r="F202" s="9" t="s">
        <v>580</v>
      </c>
      <c r="G202" s="9" t="s">
        <v>587</v>
      </c>
      <c r="I202"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03" spans="1:9" x14ac:dyDescent="0.3">
      <c r="A203" s="9" t="s">
        <v>592</v>
      </c>
      <c r="B203" s="9" t="s">
        <v>534</v>
      </c>
      <c r="C203" s="9" t="s">
        <v>535</v>
      </c>
      <c r="D203" s="9" t="s">
        <v>80</v>
      </c>
      <c r="E203" s="9" t="str">
        <f t="shared" si="3"/>
        <v>Exigence II 901</v>
      </c>
      <c r="F203" s="9" t="s">
        <v>580</v>
      </c>
      <c r="G203" s="9" t="s">
        <v>587</v>
      </c>
      <c r="I203"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04" spans="1:9" x14ac:dyDescent="0.3">
      <c r="A204" s="9" t="s">
        <v>592</v>
      </c>
      <c r="B204" s="9" t="s">
        <v>536</v>
      </c>
      <c r="C204" s="9" t="s">
        <v>537</v>
      </c>
      <c r="D204" s="9" t="s">
        <v>80</v>
      </c>
      <c r="E204" s="9" t="str">
        <f t="shared" si="3"/>
        <v>Exigence II 901</v>
      </c>
      <c r="F204" s="9" t="s">
        <v>580</v>
      </c>
      <c r="G204" s="9" t="s">
        <v>587</v>
      </c>
      <c r="I204" s="9"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05" spans="1:9" x14ac:dyDescent="0.3">
      <c r="A205" s="9" t="s">
        <v>103</v>
      </c>
      <c r="C205" s="9" t="s">
        <v>594</v>
      </c>
      <c r="D205" s="9" t="s">
        <v>79</v>
      </c>
      <c r="E205" s="9" t="str">
        <f t="shared" si="3"/>
        <v>Exigence II 901 (DR)</v>
      </c>
      <c r="F205" s="9" t="s">
        <v>580</v>
      </c>
      <c r="G205" s="9" t="s">
        <v>587</v>
      </c>
      <c r="I205" s="20"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row r="206" spans="1:9" x14ac:dyDescent="0.3">
      <c r="A206" s="9" t="s">
        <v>593</v>
      </c>
      <c r="C206" s="9" t="s">
        <v>595</v>
      </c>
      <c r="D206" s="9" t="s">
        <v>579</v>
      </c>
      <c r="E206" s="9" t="str">
        <f t="shared" si="3"/>
        <v>n.a</v>
      </c>
      <c r="F206" s="9" t="s">
        <v>579</v>
      </c>
      <c r="G206" s="9" t="s">
        <v>579</v>
      </c>
      <c r="I206" s="20" t="str">
        <f>IF(AND(Tableau6[[#This Row],[Mesure retenue, exclue ou non applicable ?]]="Exclue",LEFT(Tableau6[[#This Row],[Recommandation ou exigence ?]],8)="Exigence"),"Non-conformité réglementaire ! Ecrire ici la justification de l'exclusion de la mesure et la verser au dossier d'homologation.",IF((Tableau6[[#This Row],[Mesure retenue, exclue ou non applicable ?]]="Exclue"),"Ecrire ici la justification de l'exclusion de la mesure et la verser au dossier d'homologation.",""))</f>
        <v/>
      </c>
    </row>
  </sheetData>
  <conditionalFormatting sqref="E2:E1048576">
    <cfRule type="beginsWith" dxfId="5" priority="1" operator="beginsWith" text="Recommandation">
      <formula>LEFT(E2,LEN("Recommandation"))="Recommandation"</formula>
    </cfRule>
    <cfRule type="beginsWith" dxfId="4" priority="2" operator="beginsWith" text="Exigence">
      <formula>LEFT(E2,LEN("Exigence"))="Exigence"</formula>
    </cfRule>
  </conditionalFormatting>
  <dataValidations count="1">
    <dataValidation type="list" allowBlank="1" showInputMessage="1" showErrorMessage="1" sqref="F2:F206" xr:uid="{00000000-0002-0000-0400-000000000000}">
      <formula1>ouinon</formula1>
    </dataValidation>
  </dataValidation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ellIs" priority="19" operator="equal" id="{CBF432D5-DBC8-47B0-A3EA-F76E1CED2A39}">
            <xm:f>Référence!$D$9</xm:f>
            <x14:dxf>
              <font>
                <color theme="0"/>
              </font>
              <fill>
                <patternFill>
                  <bgColor rgb="FFC00000"/>
                </patternFill>
              </fill>
            </x14:dxf>
          </x14:cfRule>
          <x14:cfRule type="beginsWith" priority="20" operator="beginsWith" id="{620E8571-779C-45DC-9293-6C27C2A359D0}">
            <xm:f>LEFT(G1,LEN(Référence!$D$6))=Référence!$D$6</xm:f>
            <xm:f>Référence!$D$6</xm:f>
            <x14:dxf>
              <fill>
                <patternFill>
                  <bgColor rgb="FF92D050"/>
                </patternFill>
              </fill>
            </x14:dxf>
          </x14:cfRule>
          <xm:sqref>G1:G1048576</xm:sqref>
        </x14:conditionalFormatting>
        <x14:conditionalFormatting xmlns:xm="http://schemas.microsoft.com/office/excel/2006/main">
          <x14:cfRule type="cellIs" priority="21" operator="equal" id="{7F70F797-0FDF-49FD-AA14-8119E3C93377}">
            <xm:f>Référence!$D$8</xm:f>
            <x14:dxf>
              <fill>
                <patternFill>
                  <bgColor rgb="FFFF0000"/>
                </patternFill>
              </fill>
            </x14:dxf>
          </x14:cfRule>
          <xm:sqref>G1:G1048576</xm:sqref>
        </x14:conditionalFormatting>
        <x14:conditionalFormatting xmlns:xm="http://schemas.microsoft.com/office/excel/2006/main">
          <x14:cfRule type="cellIs" priority="22" operator="equal" id="{85F8D07B-D679-4C5E-BE3A-ABFE8D81573A}">
            <xm:f>Référence!$D$7</xm:f>
            <x14:dxf>
              <fill>
                <patternFill>
                  <bgColor rgb="FFFFC000"/>
                </patternFill>
              </fill>
            </x14:dxf>
          </x14:cfRule>
          <xm:sqref>G1:G1048576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Référence!$D$6:$D$10</xm:f>
          </x14:formula1>
          <xm:sqref>G2:G206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6.5" x14ac:dyDescent="0.3"/>
  <cols>
    <col min="1" max="1" width="11.42578125" style="1"/>
    <col min="2" max="2" width="26.140625" style="1" bestFit="1" customWidth="1"/>
    <col min="3" max="16384" width="11.42578125" style="1"/>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0"/>
  <sheetViews>
    <sheetView workbookViewId="0"/>
  </sheetViews>
  <sheetFormatPr baseColWidth="10" defaultRowHeight="16.5" x14ac:dyDescent="0.3"/>
  <cols>
    <col min="1" max="1" width="5.28515625" style="1" customWidth="1"/>
    <col min="2" max="2" width="28.85546875" style="1" customWidth="1"/>
    <col min="3" max="3" width="5.5703125" style="1" customWidth="1"/>
    <col min="4" max="4" width="27.42578125" style="1" bestFit="1" customWidth="1"/>
    <col min="5" max="5" width="11.42578125" style="1"/>
    <col min="6" max="6" width="26.140625" style="1" bestFit="1" customWidth="1"/>
    <col min="7" max="7" width="8.85546875" style="1" customWidth="1"/>
    <col min="8" max="9" width="25.7109375" style="1" bestFit="1" customWidth="1"/>
    <col min="10" max="10" width="19" style="1" bestFit="1" customWidth="1"/>
    <col min="11" max="16384" width="11.42578125" style="1"/>
  </cols>
  <sheetData>
    <row r="2" spans="2:10" x14ac:dyDescent="0.3">
      <c r="B2" s="1" t="s">
        <v>640</v>
      </c>
    </row>
    <row r="3" spans="2:10" x14ac:dyDescent="0.3">
      <c r="B3" s="32" t="s">
        <v>606</v>
      </c>
      <c r="H3" s="1" t="s">
        <v>638</v>
      </c>
    </row>
    <row r="5" spans="2:10" ht="33" x14ac:dyDescent="0.3">
      <c r="B5" s="33" t="s">
        <v>573</v>
      </c>
      <c r="C5" s="3"/>
      <c r="D5" s="3" t="s">
        <v>583</v>
      </c>
      <c r="H5" s="34" t="s">
        <v>605</v>
      </c>
      <c r="I5" s="34" t="s">
        <v>603</v>
      </c>
      <c r="J5" s="34" t="s">
        <v>604</v>
      </c>
    </row>
    <row r="6" spans="2:10" x14ac:dyDescent="0.3">
      <c r="B6" s="35" t="s">
        <v>580</v>
      </c>
      <c r="D6" s="35" t="s">
        <v>585</v>
      </c>
      <c r="H6" s="34" t="s">
        <v>585</v>
      </c>
      <c r="I6" s="34">
        <f>COUNTIF('Recommandations guide ANSSI'!G:G,H6)</f>
        <v>0</v>
      </c>
      <c r="J6" s="34">
        <f>COUNTIF('ANNEXE - Mesures II 901'!G:G,H6)</f>
        <v>0</v>
      </c>
    </row>
    <row r="7" spans="2:10" x14ac:dyDescent="0.3">
      <c r="B7" s="35" t="s">
        <v>581</v>
      </c>
      <c r="D7" s="35" t="s">
        <v>586</v>
      </c>
      <c r="H7" s="34" t="s">
        <v>586</v>
      </c>
      <c r="I7" s="34">
        <f>COUNTIF('Recommandations guide ANSSI'!G:G,H7)</f>
        <v>0</v>
      </c>
      <c r="J7" s="34">
        <f>COUNTIF('ANNEXE - Mesures II 901'!G:G,H7)</f>
        <v>0</v>
      </c>
    </row>
    <row r="8" spans="2:10" x14ac:dyDescent="0.3">
      <c r="B8" s="35" t="s">
        <v>579</v>
      </c>
      <c r="D8" s="35" t="s">
        <v>587</v>
      </c>
      <c r="H8" s="34" t="s">
        <v>587</v>
      </c>
      <c r="I8" s="34">
        <f>COUNTIF('Recommandations guide ANSSI'!G:G,H8)</f>
        <v>71</v>
      </c>
      <c r="J8" s="34">
        <f>COUNTIF('ANNEXE - Mesures II 901'!G:G,H8)</f>
        <v>203</v>
      </c>
    </row>
    <row r="9" spans="2:10" x14ac:dyDescent="0.3">
      <c r="D9" s="35" t="s">
        <v>582</v>
      </c>
      <c r="H9" s="34" t="s">
        <v>582</v>
      </c>
      <c r="I9" s="34">
        <f>COUNTIF('Recommandations guide ANSSI'!G:G,H9)</f>
        <v>0</v>
      </c>
      <c r="J9" s="34">
        <f>COUNTIF('ANNEXE - Mesures II 901'!G:G,H9)</f>
        <v>0</v>
      </c>
    </row>
    <row r="10" spans="2:10" x14ac:dyDescent="0.3">
      <c r="D10" s="35" t="s">
        <v>579</v>
      </c>
      <c r="H10" s="34" t="s">
        <v>579</v>
      </c>
      <c r="I10" s="34">
        <f>COUNTIF('Recommandations guide ANSSI'!G:G,H10)</f>
        <v>7</v>
      </c>
      <c r="J10" s="34">
        <f>COUNTIF('ANNEXE - Mesures II 901'!G:G,H10)</f>
        <v>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Licence &amp; Version de document</vt:lpstr>
      <vt:lpstr>MODE D'EMPLOI</vt:lpstr>
      <vt:lpstr>Recommandations guide ANSSI</vt:lpstr>
      <vt:lpstr>Taux de couverture guide ANSSI</vt:lpstr>
      <vt:lpstr>ANNEXE - Mesures II 901</vt:lpstr>
      <vt:lpstr>ANNEXE - Couverture II 901</vt:lpstr>
      <vt:lpstr>Référence</vt:lpstr>
      <vt:lpstr>Entité</vt:lpstr>
      <vt:lpstr>ouinon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Babin</dc:creator>
  <cp:lastModifiedBy>Babin Frederic</cp:lastModifiedBy>
  <dcterms:created xsi:type="dcterms:W3CDTF">2020-06-24T16:52:09Z</dcterms:created>
  <dcterms:modified xsi:type="dcterms:W3CDTF">2022-04-13T19:37:26Z</dcterms:modified>
</cp:coreProperties>
</file>